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E:\CHPINERO2022\EVIDENCIAS COMPROMISOS SANDRA MARZO\pagina web marzo\TRANSPARENCIA\"/>
    </mc:Choice>
  </mc:AlternateContent>
  <xr:revisionPtr revIDLastSave="0" documentId="8_{01010430-A334-46F3-B2EE-2628427C121B}" xr6:coauthVersionLast="47" xr6:coauthVersionMax="47" xr10:uidLastSave="{00000000-0000-0000-0000-000000000000}"/>
  <bookViews>
    <workbookView xWindow="-120" yWindow="-120" windowWidth="29040" windowHeight="15840" xr2:uid="{54380405-7AAE-4F30-BF26-170AA8649F9E}"/>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M3" i="1" l="1"/>
  <c r="M4" i="1"/>
  <c r="M5" i="1"/>
  <c r="M6" i="1"/>
  <c r="M7" i="1"/>
  <c r="M8" i="1"/>
  <c r="M9" i="1"/>
  <c r="M10" i="1"/>
  <c r="M11" i="1"/>
  <c r="M12" i="1"/>
  <c r="M13" i="1"/>
  <c r="M14" i="1"/>
  <c r="M15" i="1"/>
  <c r="M16" i="1"/>
  <c r="M17" i="1"/>
  <c r="M18" i="1"/>
  <c r="AR18" i="1" s="1"/>
  <c r="M19" i="1"/>
  <c r="M20" i="1"/>
  <c r="M21" i="1"/>
  <c r="M22" i="1"/>
  <c r="AR22" i="1" s="1"/>
  <c r="M23" i="1"/>
  <c r="M24" i="1"/>
  <c r="M25" i="1"/>
  <c r="M26" i="1"/>
  <c r="AR26" i="1" s="1"/>
  <c r="M27" i="1"/>
  <c r="M28" i="1"/>
  <c r="M29" i="1"/>
  <c r="M30" i="1"/>
  <c r="AR30" i="1" s="1"/>
  <c r="M31" i="1"/>
  <c r="M32" i="1"/>
  <c r="M33" i="1"/>
  <c r="M34" i="1"/>
  <c r="AR34" i="1" s="1"/>
  <c r="M35" i="1"/>
  <c r="M36" i="1"/>
  <c r="M37" i="1"/>
  <c r="M38" i="1"/>
  <c r="AR38" i="1" s="1"/>
  <c r="M39" i="1"/>
  <c r="M40" i="1"/>
  <c r="M41" i="1"/>
  <c r="M42" i="1"/>
  <c r="AR42" i="1" s="1"/>
  <c r="M43" i="1"/>
  <c r="M44" i="1"/>
  <c r="M45" i="1"/>
  <c r="M46" i="1"/>
  <c r="AR46" i="1" s="1"/>
  <c r="M47" i="1"/>
  <c r="M48" i="1"/>
  <c r="M49" i="1"/>
  <c r="M50" i="1"/>
  <c r="AR50" i="1" s="1"/>
  <c r="M51" i="1"/>
  <c r="M52" i="1"/>
  <c r="M53" i="1"/>
  <c r="M54" i="1"/>
  <c r="AR54" i="1" s="1"/>
  <c r="M55" i="1"/>
  <c r="M56" i="1"/>
  <c r="M57" i="1"/>
  <c r="M58" i="1"/>
  <c r="AR58" i="1" s="1"/>
  <c r="M59" i="1"/>
  <c r="M60" i="1"/>
  <c r="AR60" i="1" s="1"/>
  <c r="M61" i="1"/>
  <c r="M62" i="1"/>
  <c r="AR62" i="1" s="1"/>
  <c r="M63" i="1"/>
  <c r="M64" i="1"/>
  <c r="M65" i="1"/>
  <c r="M66" i="1"/>
  <c r="AR66" i="1" s="1"/>
  <c r="M67" i="1"/>
  <c r="M68" i="1"/>
  <c r="M69" i="1"/>
  <c r="M70" i="1"/>
  <c r="AR70" i="1" s="1"/>
  <c r="M71" i="1"/>
  <c r="M72" i="1"/>
  <c r="AR72" i="1" s="1"/>
  <c r="M73" i="1"/>
  <c r="M74" i="1"/>
  <c r="AR74" i="1" s="1"/>
  <c r="M75" i="1"/>
  <c r="M76" i="1"/>
  <c r="M77" i="1"/>
  <c r="M78" i="1"/>
  <c r="AR78" i="1" s="1"/>
  <c r="M79" i="1"/>
  <c r="AR79" i="1" s="1"/>
  <c r="M80" i="1"/>
  <c r="AR80" i="1" s="1"/>
  <c r="M81" i="1"/>
  <c r="M82" i="1"/>
  <c r="AR82" i="1" s="1"/>
  <c r="M83" i="1"/>
  <c r="AR83" i="1" s="1"/>
  <c r="M84" i="1"/>
  <c r="AR84" i="1" s="1"/>
  <c r="M85" i="1"/>
  <c r="M86" i="1"/>
  <c r="AR86" i="1" s="1"/>
  <c r="M87" i="1"/>
  <c r="AR87" i="1" s="1"/>
  <c r="M88" i="1"/>
  <c r="AR88" i="1" s="1"/>
  <c r="M89" i="1"/>
  <c r="M90" i="1"/>
  <c r="AR90" i="1" s="1"/>
  <c r="M91" i="1"/>
  <c r="M92" i="1"/>
  <c r="AR92" i="1" s="1"/>
  <c r="M93" i="1"/>
  <c r="M94" i="1"/>
  <c r="AR94" i="1" s="1"/>
  <c r="M95" i="1"/>
  <c r="AR95" i="1" s="1"/>
  <c r="M96" i="1"/>
  <c r="AR96" i="1" s="1"/>
  <c r="M97" i="1"/>
  <c r="M98" i="1"/>
  <c r="AR98" i="1" s="1"/>
  <c r="M99" i="1"/>
  <c r="M100" i="1"/>
  <c r="AR100" i="1" s="1"/>
  <c r="M101" i="1"/>
  <c r="M102" i="1"/>
  <c r="AR102" i="1" s="1"/>
  <c r="M103" i="1"/>
  <c r="AR103" i="1" s="1"/>
  <c r="M104" i="1"/>
  <c r="AR104" i="1" s="1"/>
  <c r="M105" i="1"/>
  <c r="M106" i="1"/>
  <c r="AR106" i="1" s="1"/>
  <c r="M107" i="1"/>
  <c r="AR107" i="1" s="1"/>
  <c r="M108" i="1"/>
  <c r="AR108" i="1" s="1"/>
  <c r="M109" i="1"/>
  <c r="M110" i="1"/>
  <c r="AR110" i="1" s="1"/>
  <c r="M111" i="1"/>
  <c r="M112" i="1"/>
  <c r="AR112" i="1" s="1"/>
  <c r="M113" i="1"/>
  <c r="M114" i="1"/>
  <c r="AR114" i="1" s="1"/>
  <c r="M115" i="1"/>
  <c r="AR115" i="1" s="1"/>
  <c r="M116" i="1"/>
  <c r="AR116" i="1" s="1"/>
  <c r="M117" i="1"/>
  <c r="M118" i="1"/>
  <c r="AR118" i="1" s="1"/>
  <c r="M119" i="1"/>
  <c r="AR119" i="1" s="1"/>
  <c r="M120" i="1"/>
  <c r="AR120" i="1" s="1"/>
  <c r="M121" i="1"/>
  <c r="M122" i="1"/>
  <c r="AR122" i="1" s="1"/>
  <c r="M123" i="1"/>
  <c r="M124" i="1"/>
  <c r="AR124" i="1" s="1"/>
  <c r="M125" i="1"/>
  <c r="M126" i="1"/>
  <c r="AR126" i="1" s="1"/>
  <c r="M127" i="1"/>
  <c r="AR127" i="1" s="1"/>
  <c r="M128" i="1"/>
  <c r="M129" i="1"/>
  <c r="M130" i="1"/>
  <c r="AR130" i="1" s="1"/>
  <c r="M131" i="1"/>
  <c r="AR131" i="1" s="1"/>
  <c r="M132" i="1"/>
  <c r="AR132" i="1" s="1"/>
  <c r="M133" i="1"/>
  <c r="M134" i="1"/>
  <c r="AR134" i="1" s="1"/>
  <c r="M135" i="1"/>
  <c r="AR135" i="1" s="1"/>
  <c r="M136" i="1"/>
  <c r="AR136" i="1" s="1"/>
  <c r="M137" i="1"/>
  <c r="M138" i="1"/>
  <c r="AR138" i="1" s="1"/>
  <c r="M139" i="1"/>
  <c r="M140" i="1"/>
  <c r="AR140" i="1" s="1"/>
  <c r="M141" i="1"/>
  <c r="M142" i="1"/>
  <c r="AR142" i="1" s="1"/>
  <c r="M143" i="1"/>
  <c r="M144" i="1"/>
  <c r="AR144" i="1" s="1"/>
  <c r="M145" i="1"/>
  <c r="M146" i="1"/>
  <c r="AR146" i="1" s="1"/>
  <c r="M147" i="1"/>
  <c r="M148" i="1"/>
  <c r="AR148" i="1" s="1"/>
  <c r="M149" i="1"/>
  <c r="AQ149" i="1"/>
  <c r="AR149" i="1"/>
  <c r="AQ148" i="1"/>
  <c r="AQ147" i="1"/>
  <c r="AR147" i="1"/>
  <c r="AQ146" i="1"/>
  <c r="AQ145" i="1"/>
  <c r="AR145" i="1"/>
  <c r="AQ144" i="1"/>
  <c r="AR143" i="1"/>
  <c r="AQ143" i="1"/>
  <c r="AQ142" i="1"/>
  <c r="AQ141" i="1"/>
  <c r="AR141" i="1"/>
  <c r="AQ140" i="1"/>
  <c r="AQ139" i="1"/>
  <c r="AR139" i="1"/>
  <c r="AQ138" i="1"/>
  <c r="AQ137" i="1"/>
  <c r="AR137" i="1"/>
  <c r="AQ136" i="1"/>
  <c r="AQ135" i="1"/>
  <c r="AQ134" i="1"/>
  <c r="AQ133" i="1"/>
  <c r="AR133" i="1"/>
  <c r="AQ132" i="1"/>
  <c r="AQ131" i="1"/>
  <c r="AQ130" i="1"/>
  <c r="AQ129" i="1"/>
  <c r="AR129" i="1"/>
  <c r="AR128" i="1"/>
  <c r="AQ128" i="1"/>
  <c r="AQ127" i="1"/>
  <c r="AQ126" i="1"/>
  <c r="AQ125" i="1"/>
  <c r="AR125" i="1"/>
  <c r="AQ124" i="1"/>
  <c r="AQ123" i="1"/>
  <c r="AR123" i="1"/>
  <c r="AQ122" i="1"/>
  <c r="AQ121" i="1"/>
  <c r="AR121" i="1"/>
  <c r="AQ120" i="1"/>
  <c r="AQ119" i="1"/>
  <c r="AQ118" i="1"/>
  <c r="AQ117" i="1"/>
  <c r="AR117" i="1"/>
  <c r="AQ116" i="1"/>
  <c r="AQ115" i="1"/>
  <c r="AQ114" i="1"/>
  <c r="AQ113" i="1"/>
  <c r="AR113" i="1"/>
  <c r="AQ112" i="1"/>
  <c r="AQ111" i="1"/>
  <c r="AR111" i="1"/>
  <c r="AQ110" i="1"/>
  <c r="AQ109" i="1"/>
  <c r="AR109" i="1"/>
  <c r="AQ108" i="1"/>
  <c r="AQ107" i="1"/>
  <c r="AQ106" i="1"/>
  <c r="AQ105" i="1"/>
  <c r="AR105" i="1"/>
  <c r="AQ104" i="1"/>
  <c r="AQ103" i="1"/>
  <c r="AQ102" i="1"/>
  <c r="AQ101" i="1"/>
  <c r="AR101" i="1"/>
  <c r="AQ100" i="1"/>
  <c r="AQ99" i="1"/>
  <c r="AR99" i="1"/>
  <c r="AQ98" i="1"/>
  <c r="AQ97" i="1"/>
  <c r="AR97" i="1"/>
  <c r="AQ96" i="1"/>
  <c r="AQ95" i="1"/>
  <c r="AQ94" i="1"/>
  <c r="AQ93" i="1"/>
  <c r="AR93" i="1"/>
  <c r="AQ92" i="1"/>
  <c r="AQ91" i="1"/>
  <c r="AR91" i="1"/>
  <c r="AQ90" i="1"/>
  <c r="AQ89" i="1"/>
  <c r="AR89" i="1"/>
  <c r="AQ88" i="1"/>
  <c r="AQ87" i="1"/>
  <c r="AQ86" i="1"/>
  <c r="AQ85" i="1"/>
  <c r="AR85" i="1"/>
  <c r="AQ84" i="1"/>
  <c r="AQ83" i="1"/>
  <c r="AQ82" i="1"/>
  <c r="AQ81" i="1"/>
  <c r="AR81" i="1"/>
  <c r="BZ80" i="1"/>
  <c r="BY80" i="1"/>
  <c r="AQ80" i="1"/>
  <c r="AK80" i="1"/>
  <c r="BZ79" i="1"/>
  <c r="BY79" i="1"/>
  <c r="AQ79" i="1"/>
  <c r="AK79" i="1"/>
  <c r="BZ78" i="1"/>
  <c r="BY78" i="1"/>
  <c r="AQ78" i="1"/>
  <c r="AK78" i="1"/>
  <c r="BZ77" i="1"/>
  <c r="BY77" i="1"/>
  <c r="AQ77" i="1"/>
  <c r="AK77" i="1"/>
  <c r="AR77" i="1"/>
  <c r="BZ76" i="1"/>
  <c r="BY76" i="1"/>
  <c r="AQ76" i="1"/>
  <c r="AK76" i="1"/>
  <c r="AR76" i="1"/>
  <c r="BZ75" i="1"/>
  <c r="BY75" i="1"/>
  <c r="AQ75" i="1"/>
  <c r="AK75" i="1"/>
  <c r="AR75" i="1"/>
  <c r="BZ74" i="1"/>
  <c r="BY74" i="1"/>
  <c r="AQ74" i="1"/>
  <c r="AK74" i="1"/>
  <c r="BZ73" i="1"/>
  <c r="BY73" i="1"/>
  <c r="AQ73" i="1"/>
  <c r="AK73" i="1"/>
  <c r="AR73" i="1"/>
  <c r="BZ72" i="1"/>
  <c r="BY72" i="1"/>
  <c r="AQ72" i="1"/>
  <c r="AK72" i="1"/>
  <c r="BZ71" i="1"/>
  <c r="BY71" i="1"/>
  <c r="AQ71" i="1"/>
  <c r="AK71" i="1"/>
  <c r="AR71" i="1"/>
  <c r="BZ70" i="1"/>
  <c r="BY70" i="1"/>
  <c r="AQ70" i="1"/>
  <c r="AK70" i="1"/>
  <c r="BZ69" i="1"/>
  <c r="BY69" i="1"/>
  <c r="AQ69" i="1"/>
  <c r="AK69" i="1"/>
  <c r="AR69" i="1"/>
  <c r="BZ68" i="1"/>
  <c r="BY68" i="1"/>
  <c r="AQ68" i="1"/>
  <c r="AK68" i="1"/>
  <c r="AR68" i="1"/>
  <c r="BZ67" i="1"/>
  <c r="BY67" i="1"/>
  <c r="AQ67" i="1"/>
  <c r="AK67" i="1"/>
  <c r="AR67" i="1"/>
  <c r="BZ66" i="1"/>
  <c r="BY66" i="1"/>
  <c r="AQ66" i="1"/>
  <c r="AK66" i="1"/>
  <c r="BZ65" i="1"/>
  <c r="BY65" i="1"/>
  <c r="AQ65" i="1"/>
  <c r="AK65" i="1"/>
  <c r="AR65" i="1"/>
  <c r="BZ64" i="1"/>
  <c r="BY64" i="1"/>
  <c r="AQ64" i="1"/>
  <c r="AK64" i="1"/>
  <c r="AR64" i="1"/>
  <c r="BZ63" i="1"/>
  <c r="BY63" i="1"/>
  <c r="AQ63" i="1"/>
  <c r="AK63" i="1"/>
  <c r="AR63" i="1"/>
  <c r="BZ62" i="1"/>
  <c r="BY62" i="1"/>
  <c r="AQ62" i="1"/>
  <c r="AK62" i="1"/>
  <c r="BZ61" i="1"/>
  <c r="BY61" i="1"/>
  <c r="AQ61" i="1"/>
  <c r="AK61" i="1"/>
  <c r="AR61" i="1"/>
  <c r="BZ60" i="1"/>
  <c r="BY60" i="1"/>
  <c r="AQ60" i="1"/>
  <c r="AK60" i="1"/>
  <c r="BZ59" i="1"/>
  <c r="BY59" i="1"/>
  <c r="AQ59" i="1"/>
  <c r="AK59" i="1"/>
  <c r="AR59" i="1"/>
  <c r="BZ58" i="1"/>
  <c r="BY58" i="1"/>
  <c r="AQ58" i="1"/>
  <c r="AK58" i="1"/>
  <c r="BZ57" i="1"/>
  <c r="BY57" i="1"/>
  <c r="AQ57" i="1"/>
  <c r="AK57" i="1"/>
  <c r="AR57" i="1"/>
  <c r="BZ56" i="1"/>
  <c r="BY56" i="1"/>
  <c r="AQ56" i="1"/>
  <c r="AK56" i="1"/>
  <c r="AR56" i="1"/>
  <c r="BZ55" i="1"/>
  <c r="BY55" i="1"/>
  <c r="AQ55" i="1"/>
  <c r="AK55" i="1"/>
  <c r="AR55" i="1"/>
  <c r="BZ54" i="1"/>
  <c r="BY54" i="1"/>
  <c r="AQ54" i="1"/>
  <c r="AK54" i="1"/>
  <c r="BZ53" i="1"/>
  <c r="BY53" i="1"/>
  <c r="AQ53" i="1"/>
  <c r="AK53" i="1"/>
  <c r="AR53" i="1"/>
  <c r="BZ52" i="1"/>
  <c r="BY52" i="1"/>
  <c r="AQ52" i="1"/>
  <c r="AK52" i="1"/>
  <c r="AR52" i="1"/>
  <c r="BZ51" i="1"/>
  <c r="BY51" i="1"/>
  <c r="AQ51" i="1"/>
  <c r="AK51" i="1"/>
  <c r="AR51" i="1"/>
  <c r="BZ50" i="1"/>
  <c r="BY50" i="1"/>
  <c r="AQ50" i="1"/>
  <c r="AK50" i="1"/>
  <c r="BZ49" i="1"/>
  <c r="BY49" i="1"/>
  <c r="AQ49" i="1"/>
  <c r="AK49" i="1"/>
  <c r="AR49" i="1"/>
  <c r="BZ48" i="1"/>
  <c r="BY48" i="1"/>
  <c r="AQ48" i="1"/>
  <c r="AK48" i="1"/>
  <c r="AR48" i="1"/>
  <c r="BZ47" i="1"/>
  <c r="BY47" i="1"/>
  <c r="AQ47" i="1"/>
  <c r="AK47" i="1"/>
  <c r="AR47" i="1"/>
  <c r="BZ46" i="1"/>
  <c r="BY46" i="1"/>
  <c r="AQ46" i="1"/>
  <c r="AK46" i="1"/>
  <c r="BZ45" i="1"/>
  <c r="BY45" i="1"/>
  <c r="AQ45" i="1"/>
  <c r="AK45" i="1"/>
  <c r="AR45" i="1"/>
  <c r="BZ44" i="1"/>
  <c r="BY44" i="1"/>
  <c r="AQ44" i="1"/>
  <c r="AK44" i="1"/>
  <c r="AR44" i="1"/>
  <c r="BZ43" i="1"/>
  <c r="BY43" i="1"/>
  <c r="AQ43" i="1"/>
  <c r="AK43" i="1"/>
  <c r="AR43" i="1"/>
  <c r="BZ42" i="1"/>
  <c r="BY42" i="1"/>
  <c r="AQ42" i="1"/>
  <c r="AK42" i="1"/>
  <c r="BZ41" i="1"/>
  <c r="BY41" i="1"/>
  <c r="AQ41" i="1"/>
  <c r="AK41" i="1"/>
  <c r="AR41" i="1"/>
  <c r="BZ40" i="1"/>
  <c r="BY40" i="1"/>
  <c r="AQ40" i="1"/>
  <c r="AK40" i="1"/>
  <c r="AR40" i="1"/>
  <c r="BZ39" i="1"/>
  <c r="BY39" i="1"/>
  <c r="AQ39" i="1"/>
  <c r="AK39" i="1"/>
  <c r="AR39" i="1"/>
  <c r="BZ38" i="1"/>
  <c r="BY38" i="1"/>
  <c r="AQ38" i="1"/>
  <c r="AK38" i="1"/>
  <c r="BZ37" i="1"/>
  <c r="BY37" i="1"/>
  <c r="AQ37" i="1"/>
  <c r="AK37" i="1"/>
  <c r="AR37" i="1"/>
  <c r="BZ36" i="1"/>
  <c r="BY36" i="1"/>
  <c r="AQ36" i="1"/>
  <c r="AK36" i="1"/>
  <c r="AR36" i="1"/>
  <c r="BZ35" i="1"/>
  <c r="BY35" i="1"/>
  <c r="AQ35" i="1"/>
  <c r="AK35" i="1"/>
  <c r="AR35" i="1"/>
  <c r="BZ34" i="1"/>
  <c r="BY34" i="1"/>
  <c r="AQ34" i="1"/>
  <c r="AK34" i="1"/>
  <c r="BZ33" i="1"/>
  <c r="BY33" i="1"/>
  <c r="AQ33" i="1"/>
  <c r="AK33" i="1"/>
  <c r="AR33" i="1"/>
  <c r="BZ32" i="1"/>
  <c r="BY32" i="1"/>
  <c r="AQ32" i="1"/>
  <c r="AK32" i="1"/>
  <c r="AR32" i="1"/>
  <c r="BZ31" i="1"/>
  <c r="BY31" i="1"/>
  <c r="AQ31" i="1"/>
  <c r="AK31" i="1"/>
  <c r="AR31" i="1"/>
  <c r="BZ30" i="1"/>
  <c r="BY30" i="1"/>
  <c r="AQ30" i="1"/>
  <c r="AK30" i="1"/>
  <c r="BZ29" i="1"/>
  <c r="BY29" i="1"/>
  <c r="AQ29" i="1"/>
  <c r="AK29" i="1"/>
  <c r="AR29" i="1"/>
  <c r="BZ28" i="1"/>
  <c r="BY28" i="1"/>
  <c r="AQ28" i="1"/>
  <c r="AK28" i="1"/>
  <c r="AR28" i="1"/>
  <c r="BZ27" i="1"/>
  <c r="BY27" i="1"/>
  <c r="AQ27" i="1"/>
  <c r="AK27" i="1"/>
  <c r="AR27" i="1"/>
  <c r="BZ26" i="1"/>
  <c r="BY26" i="1"/>
  <c r="AQ26" i="1"/>
  <c r="AK26" i="1"/>
  <c r="BZ25" i="1"/>
  <c r="BY25" i="1"/>
  <c r="AQ25" i="1"/>
  <c r="AK25" i="1"/>
  <c r="AR25" i="1"/>
  <c r="BZ24" i="1"/>
  <c r="BY24" i="1"/>
  <c r="AQ24" i="1"/>
  <c r="AK24" i="1"/>
  <c r="AR24" i="1"/>
  <c r="BZ23" i="1"/>
  <c r="BY23" i="1"/>
  <c r="AQ23" i="1"/>
  <c r="AK23" i="1"/>
  <c r="AR23" i="1"/>
  <c r="BZ22" i="1"/>
  <c r="BY22" i="1"/>
  <c r="AQ22" i="1"/>
  <c r="AK22" i="1"/>
  <c r="BZ21" i="1"/>
  <c r="BY21" i="1"/>
  <c r="AQ21" i="1"/>
  <c r="AK21" i="1"/>
  <c r="AR21" i="1"/>
  <c r="BZ20" i="1"/>
  <c r="BY20" i="1"/>
  <c r="AQ20" i="1"/>
  <c r="AK20" i="1"/>
  <c r="AR20" i="1"/>
  <c r="BZ19" i="1"/>
  <c r="BY19" i="1"/>
  <c r="AQ19" i="1"/>
  <c r="AK19" i="1"/>
  <c r="AR19" i="1"/>
  <c r="BZ18" i="1"/>
  <c r="BY18" i="1"/>
  <c r="AQ18" i="1"/>
  <c r="AK18" i="1"/>
  <c r="BZ17" i="1"/>
  <c r="BY17" i="1"/>
  <c r="AQ17" i="1"/>
  <c r="AK17" i="1"/>
  <c r="AR17" i="1"/>
  <c r="BZ16" i="1"/>
  <c r="BY16" i="1"/>
  <c r="AQ16" i="1"/>
  <c r="AK16" i="1"/>
  <c r="AR16" i="1"/>
  <c r="BZ15" i="1"/>
  <c r="BY15" i="1"/>
  <c r="AQ15" i="1"/>
  <c r="AK15" i="1"/>
  <c r="BZ14" i="1"/>
  <c r="BY14" i="1"/>
  <c r="AQ14" i="1"/>
  <c r="AK14" i="1"/>
  <c r="BZ13" i="1"/>
  <c r="BY13" i="1"/>
  <c r="AQ13" i="1"/>
  <c r="AK13" i="1"/>
  <c r="BZ12" i="1"/>
  <c r="BY12" i="1"/>
  <c r="AQ12" i="1"/>
  <c r="AK12" i="1"/>
  <c r="AR12" i="1"/>
  <c r="BZ11" i="1"/>
  <c r="BY11" i="1"/>
  <c r="AR11" i="1"/>
  <c r="AK11" i="1"/>
  <c r="AQ11" i="1"/>
  <c r="BZ10" i="1"/>
  <c r="BY10" i="1"/>
  <c r="AQ10" i="1"/>
  <c r="AK10" i="1"/>
  <c r="BZ9" i="1"/>
  <c r="BY9" i="1"/>
  <c r="AQ9" i="1"/>
  <c r="AK9" i="1"/>
  <c r="BZ8" i="1"/>
  <c r="BY8" i="1"/>
  <c r="AQ8" i="1"/>
  <c r="AK8" i="1"/>
  <c r="BZ7" i="1"/>
  <c r="BY7" i="1"/>
  <c r="AQ7" i="1"/>
  <c r="AK7" i="1"/>
  <c r="BZ6" i="1"/>
  <c r="BY6" i="1"/>
  <c r="AQ6" i="1"/>
  <c r="AK6" i="1"/>
  <c r="BZ5" i="1"/>
  <c r="BY5" i="1"/>
  <c r="AQ5" i="1"/>
  <c r="AK5" i="1"/>
  <c r="BZ4" i="1"/>
  <c r="BY4" i="1"/>
  <c r="AQ4" i="1"/>
  <c r="AK4" i="1"/>
  <c r="BZ3" i="1"/>
  <c r="BY3" i="1"/>
  <c r="AQ3" i="1"/>
  <c r="AK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tc={540D181A-2B9F-4D07-BDCE-64654330DB1A}</author>
    <author>tc={8414D8E1-4F6A-48D1-98C5-CB3BDF4AF278}</author>
    <author>tc={FCCCB2B4-D49C-4545-8500-B10824AE0168}</author>
    <author>Paola Yurexy</author>
  </authors>
  <commentList>
    <comment ref="A95" authorId="0" shapeId="0" xr:uid="{540D181A-2B9F-4D07-BDCE-64654330DB1A}">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SUSPENDIDO-LIC MATERNIDAD</t>
      </text>
    </comment>
    <comment ref="B98" authorId="1" shapeId="0" xr:uid="{8414D8E1-4F6A-48D1-98C5-CB3BDF4AF278}">
      <text>
        <t>[Comentario encadenado]
Su versión de Excel le permite leer este comentario encadenado; sin embargo, las ediciones que se apliquen se quitarán si el archivo se abre en una versión más reciente de Excel. Más información: https://go.microsoft.com/fwlink/?linkid=870924
Comentario:
    SUSPENDIDO LIC. MATERNIDAD</t>
      </text>
    </comment>
    <comment ref="A141" authorId="2" shapeId="0" xr:uid="{FCCCB2B4-D49C-4545-8500-B10824AE0168}">
      <text>
        <t>[Comentario encadenado]
Su versión de Excel le permite leer este comentario encadenado; sin embargo, las ediciones que se apliquen se quitarán si el archivo se abre en una versión más reciente de Excel. Más información: https://go.microsoft.com/fwlink/?linkid=870924
Comentario:
    ARRENDAMIENTO BODEGA</t>
      </text>
    </comment>
    <comment ref="X141" authorId="3" shapeId="0" xr:uid="{EA38933A-DB4F-4FC9-8844-ACA92EFA8067}">
      <text>
        <r>
          <rPr>
            <b/>
            <sz val="9"/>
            <color indexed="81"/>
            <rFont val="Tahoma"/>
            <family val="2"/>
          </rPr>
          <t>Paola Yurexy:</t>
        </r>
        <r>
          <rPr>
            <sz val="9"/>
            <color indexed="81"/>
            <rFont val="Tahoma"/>
            <family val="2"/>
          </rPr>
          <t xml:space="preserve">
ES CONTRATO DE ARRENDAMIENTO</t>
        </r>
      </text>
    </comment>
    <comment ref="X142" authorId="3" shapeId="0" xr:uid="{1ACA8489-FF99-4E29-9773-9A50D8047C20}">
      <text>
        <r>
          <rPr>
            <b/>
            <sz val="9"/>
            <color indexed="81"/>
            <rFont val="Tahoma"/>
            <family val="2"/>
          </rPr>
          <t>Paola Yurexy:</t>
        </r>
        <r>
          <rPr>
            <sz val="9"/>
            <color indexed="81"/>
            <rFont val="Tahoma"/>
            <family val="2"/>
          </rPr>
          <t xml:space="preserve">
ES CONTRATO DE ARRENDAMIENTO</t>
        </r>
      </text>
    </comment>
  </commentList>
</comments>
</file>

<file path=xl/sharedStrings.xml><?xml version="1.0" encoding="utf-8"?>
<sst xmlns="http://schemas.openxmlformats.org/spreadsheetml/2006/main" count="2911" uniqueCount="911">
  <si>
    <t>ORDEN BASE</t>
  </si>
  <si>
    <t xml:space="preserve">VIGENCIA </t>
  </si>
  <si>
    <t>NÚMERO DEL PROCESO EN EL  SECOP</t>
  </si>
  <si>
    <t>TIPO DE CONTRATACIÓN</t>
  </si>
  <si>
    <t>VALOR INICIAL DEL CONTRATO</t>
  </si>
  <si>
    <t>VALOR FINAL DEL CONTRATO-INCLUIDA ADICIONES</t>
  </si>
  <si>
    <t>DESTINO DEL GASTO</t>
  </si>
  <si>
    <t>NÚMERO CONTRATO /   Numero del Compromiso</t>
  </si>
  <si>
    <t>OBJETO DEL CONTRATO</t>
  </si>
  <si>
    <t>UNIDAD PLAZO DE EJECUCIÓN</t>
  </si>
  <si>
    <t>PLAZO EJECUCIÓN INCIAL</t>
  </si>
  <si>
    <t>MESES PRÓRROGADOS</t>
  </si>
  <si>
    <t>PLAZO FINAL MESES EJECUTADO</t>
  </si>
  <si>
    <t>DÍAS PRRÓRROGADOS</t>
  </si>
  <si>
    <t>FECHA PUCBLICACIÓN EN SECOP</t>
  </si>
  <si>
    <t>FECHA SUSCRIPCIÓN</t>
  </si>
  <si>
    <t>FECHA ACTA DE INICIO</t>
  </si>
  <si>
    <t>FECHA TERMINACIÓN INICIAL</t>
  </si>
  <si>
    <t>FECHA DE TERMINACIÓN FINAL</t>
  </si>
  <si>
    <t>NOMBRE CONTRATISTA</t>
  </si>
  <si>
    <t>FORMACIÓN ACADÉMICA</t>
  </si>
  <si>
    <t>GÉNERO</t>
  </si>
  <si>
    <t>NIVEL EDUCATIVO</t>
  </si>
  <si>
    <t>TIPO PERSONA</t>
  </si>
  <si>
    <t>NACIONALIDAD DEL CONTRATISTA</t>
  </si>
  <si>
    <t>CLASE CONTRATISTA</t>
  </si>
  <si>
    <t>NOMBRE DEL SUPERVISOR O INTERVENTOR</t>
  </si>
  <si>
    <t>PRORROGA 1 FECHA</t>
  </si>
  <si>
    <t xml:space="preserve"> PRORROGA1   N° DIAS           </t>
  </si>
  <si>
    <t>PRORROGA 2 FECHA</t>
  </si>
  <si>
    <t xml:space="preserve"> PRORROGA2   N° DIAS           </t>
  </si>
  <si>
    <t>PRORROGA FECHA 3</t>
  </si>
  <si>
    <t xml:space="preserve"> PRORROGA3   N° DIAS           </t>
  </si>
  <si>
    <t>PRORROGA FECHA 4</t>
  </si>
  <si>
    <t xml:space="preserve"> PRORROGA 4   N° DIAS           </t>
  </si>
  <si>
    <t>CANTIDAD DE PRORROGAS</t>
  </si>
  <si>
    <t>Prorroga Total en dias</t>
  </si>
  <si>
    <t>PLAZO FINAL DE EJECUCIÓN, INCLUIDAS LAS PRORROGAS (DIAS)</t>
  </si>
  <si>
    <t>Giros
(Valor en pesos)</t>
  </si>
  <si>
    <t>ESTADO ACTUAL CONTRATO             Novedad de ejecución</t>
  </si>
  <si>
    <t>ESTADO</t>
  </si>
  <si>
    <t>DEPENDENCIA</t>
  </si>
  <si>
    <t>VALOR MENSUAL CONTRATO INICIAL</t>
  </si>
  <si>
    <t>VALOR MENSUAL CON ADICIONES</t>
  </si>
  <si>
    <t>LINK SECOP</t>
  </si>
  <si>
    <t>RESPONSABLE CONTRATACIÓN</t>
  </si>
  <si>
    <t>No. Pago</t>
  </si>
  <si>
    <t>Fecha Pago</t>
  </si>
  <si>
    <t>Valor pago</t>
  </si>
  <si>
    <t>TOTAL PAGOS REALIZADOS</t>
  </si>
  <si>
    <t>PAGOS GIRADOS</t>
  </si>
  <si>
    <t>FDLCH-CPS-001-2022-a</t>
  </si>
  <si>
    <t>6. Contrato Prestación de Servicios</t>
  </si>
  <si>
    <t>Inversión</t>
  </si>
  <si>
    <t>N/A</t>
  </si>
  <si>
    <t>001-2022</t>
  </si>
  <si>
    <t>Prestar sevicios profesionales especializados para apoyar la organización y estructuracion de la gestión precontractual, contractual y postcontractual que adelante el Fondo de Desarrollo Local de Chapinero.</t>
  </si>
  <si>
    <t>2.2. Meses</t>
  </si>
  <si>
    <t>CESAR FRUTO CORREDOR GOMEZ</t>
  </si>
  <si>
    <t>Hombre</t>
  </si>
  <si>
    <t>Profesional</t>
  </si>
  <si>
    <t>1.1. Natural</t>
  </si>
  <si>
    <t>1.1 Nacional</t>
  </si>
  <si>
    <t>3.3. Único contratista</t>
  </si>
  <si>
    <t>OSCAR YESID RAMOS CALDERON</t>
  </si>
  <si>
    <t>0 0. Activo</t>
  </si>
  <si>
    <t>En ejecución</t>
  </si>
  <si>
    <t>CONTRATACIÓN</t>
  </si>
  <si>
    <t>https://community.secop.gov.co/Public/Tendering/OpportunityDetail/Index?noticeUID=CO1.NTC.2595420&amp;isFromPublicArea=True&amp;isModal=true&amp;asPopupView=true</t>
  </si>
  <si>
    <t>JIMENA MARIA CARDONA DIAZ</t>
  </si>
  <si>
    <t>FDLCH-CPS-002-2022</t>
  </si>
  <si>
    <t>002-2022</t>
  </si>
  <si>
    <t>Prestar servicios profesionales para el apoyo al área de gestión del desarrollo local de la Alcaldía Local de Chapinero en la formulación gestión ejecución desarrollo y seguimiento de los procesos de formación y transformación ambiental en la Localidad, así como el apoyo a la supervisión de los contratos que le sean asignados por el Alcalde Local.</t>
  </si>
  <si>
    <t>RAUL MESA MESA</t>
  </si>
  <si>
    <t>INGENIERO FORESTAL</t>
  </si>
  <si>
    <t>NELSON MAURICIO REY</t>
  </si>
  <si>
    <t>AMBIENTAL</t>
  </si>
  <si>
    <t>https://community.secop.gov.co/Public/Tendering/OpportunityDetail/Index?noticeUID=CO1.NTC.2601263&amp;isFromPublicArea=True&amp;isModal=true&amp;asPopupView=true</t>
  </si>
  <si>
    <t>YEINI RAQUEL BLANCO</t>
  </si>
  <si>
    <t>FDLCH-CPS-003-2022</t>
  </si>
  <si>
    <t>003-2022</t>
  </si>
  <si>
    <t>Prestar los servicios profesionales para apoyar el área de gestión del desarrollo local de la alcaldía local de chapinero, en la formulación, gestión, ejecución y apoyo a la supervisión de los proyectos relacionados con la prevención, atención de la violencia intrafamiliar y sexual y la eliminación de las violencias basadas en género en el marco del programa sistema distrital de cuidado.</t>
  </si>
  <si>
    <t>ALICIA CUJABAN ZAZA</t>
  </si>
  <si>
    <t>TRABAJADOR SOCIAL</t>
  </si>
  <si>
    <t>Mujer</t>
  </si>
  <si>
    <t>SUBSIDIO TIPO C</t>
  </si>
  <si>
    <t>https://community.secop.gov.co/Public/Tendering/OpportunityDetail/Index?noticeUID=CO1.NTC.2602911&amp;isFromPublicArea=True&amp;isModal=true&amp;asPopupView=true</t>
  </si>
  <si>
    <t>JUAN FERNANDO VILLEGAS</t>
  </si>
  <si>
    <t>FDLCH-CPS-004-2022</t>
  </si>
  <si>
    <t>004-2022</t>
  </si>
  <si>
    <t>Prestar los servicios de apoyo necesarios para la conducción de los vehículos que conforman el parque automotor en propiedad o custodia del fondo de desarrollo local de chapinero, y el transporte de servidores públicos para la realización de las actividades misionales de la alcaldía local de chapinero.</t>
  </si>
  <si>
    <t>EMERSON HERNANDO HUERTAS FONSECA</t>
  </si>
  <si>
    <t>BACHILLER</t>
  </si>
  <si>
    <t>Bachiller</t>
  </si>
  <si>
    <t>JUAN CAMILO SIERRA RODRIGUEZ</t>
  </si>
  <si>
    <t>CONDUCTOR</t>
  </si>
  <si>
    <t>https://community.secop.gov.co/Public/Tendering/OpportunityDetail/Index?noticeUID=CO1.NTC.2600599&amp;isFromPublicArea=True&amp;isModal=true&amp;asPopupView=true</t>
  </si>
  <si>
    <t>FDLCH-CPS-005-2022</t>
  </si>
  <si>
    <t>005-2022</t>
  </si>
  <si>
    <t>Prestar servicios técnicos de apoyo a la gestión al área de Gestión del Desarrollo Local en las actividades administrativas requeridas en el proceso de planeación, así como en el seguimiento, uso y soporte de herramientas y aplicativos en cumplimiento de los objetivos del Plan de Desarrollo Local.</t>
  </si>
  <si>
    <t>JULIAN ANDRÉS JAIME ALARCON</t>
  </si>
  <si>
    <t>TÉCNICO EN ADMINISTRACIÓN PÚBLICA</t>
  </si>
  <si>
    <t>Técnico</t>
  </si>
  <si>
    <t>PLANEACIÓN</t>
  </si>
  <si>
    <t>https://community.secop.gov.co/Public/Tendering/OpportunityDetail/Index?noticeUID=CO1.NTC.2601293&amp;isFromPublicArea=True&amp;isModal=true&amp;asPopupView=true</t>
  </si>
  <si>
    <t>FDLCH-CPS-006-2022</t>
  </si>
  <si>
    <t>006-2022</t>
  </si>
  <si>
    <t>Prestar servicios de apoyo a la gestión en la ejecución de las actividades administrativas y documentales relacionadas con la gestión policiva en la alcaldía local de chapinero.</t>
  </si>
  <si>
    <t>LUDY MARCELA MORENO SUÁREZ</t>
  </si>
  <si>
    <t xml:space="preserve">NO </t>
  </si>
  <si>
    <t>JHON ALEXANDER CARRILLO PAYARES</t>
  </si>
  <si>
    <t>JURÍDICA</t>
  </si>
  <si>
    <t>https://community.secop.gov.co/Public/Tendering/OpportunityDetail/Index?noticeUID=CO1.NTC.2600047&amp;isFromPublicArea=True&amp;isModal=true&amp;asPopupView=true</t>
  </si>
  <si>
    <t>FDLCH-CPS-007-2022</t>
  </si>
  <si>
    <t>007-2022</t>
  </si>
  <si>
    <t>Prestación de servicios de apoyo necesarios para apoyar la gestión y ejecución de actividades administrativas, logísticas y operativas que se adelantan en el área de gestión del desarrollo local de la alcaldía local de chapinero</t>
  </si>
  <si>
    <t>MEYER JAIRO GACHARNA VILLALBA</t>
  </si>
  <si>
    <t>FABIOLA VASQUEZ PEDRAZA</t>
  </si>
  <si>
    <t>ALMACÉN</t>
  </si>
  <si>
    <t>https://community.secop.gov.co/Public/Tendering/OpportunityDetail/Index?noticeUID=CO1.NTC.2601994&amp;isFromPublicArea=True&amp;isModal=true&amp;asPopupView=true</t>
  </si>
  <si>
    <t>FDLCH-CPS-008-2022</t>
  </si>
  <si>
    <t>008-2022</t>
  </si>
  <si>
    <t>Prestar servicios de apoyo a la gestión para desarrollar las actividades de radicación, gestión de correspondencia y de la documentación que expide, se allega y controla de la Alcaldía Local de Chapinero.</t>
  </si>
  <si>
    <t>DEISY YINETH FRANCO PENAGOS</t>
  </si>
  <si>
    <t>KAREN DANIELA ROSERO</t>
  </si>
  <si>
    <t>CDI</t>
  </si>
  <si>
    <t>https://community.secop.gov.co/Public/Tendering/OpportunityDetail/Index?noticeUID=CO1.NTC.2598989&amp;isFromPublicArea=True&amp;isModal=true&amp;asPopupView=true</t>
  </si>
  <si>
    <t>FDLCH-CPS-009-2022</t>
  </si>
  <si>
    <t>009-2022</t>
  </si>
  <si>
    <t>Prestar servicios personales para apoyar actividades operativas y administrativas de la gestión precontractual, contractual y postcontractual que adelante el fondo de desarrollo local de chapinero.</t>
  </si>
  <si>
    <t>2 2. Meses</t>
  </si>
  <si>
    <t>PAOLA YUREXY QUIROGA CUBILLOS</t>
  </si>
  <si>
    <t>BLANCA LEIDY NAVARRO DOMINGUEZ</t>
  </si>
  <si>
    <t>https://community.secop.gov.co/Public/Tendering/OpportunityDetail/Index?noticeUID=CO1.NTC.2595478&amp;isFromPublicArea=True&amp;isModal=true&amp;asPopupView=true</t>
  </si>
  <si>
    <t>FDLCH-CPS-010-2022</t>
  </si>
  <si>
    <t>010-2022</t>
  </si>
  <si>
    <t>Prestar servicios personales para apoyar actividades operativas y administrativas de la gestión precontractual, contractual y postcontractual que adelante el Fondo de Desarrollo Local de Chapinero“.</t>
  </si>
  <si>
    <t>MARTHA YANETH VASQUEZ FIGUEROA</t>
  </si>
  <si>
    <t>https://community.secop.gov.co/Public/Tendering/OpportunityDetail/Index?noticeUID=CO1.NTC.2596643&amp;isFromPublicArea=True&amp;isModal=true&amp;asPopupView=true</t>
  </si>
  <si>
    <t>FDLCH-CPS-011-2022</t>
  </si>
  <si>
    <t>011-2022</t>
  </si>
  <si>
    <t>Prestar servicios profesionale spara apoyar el área de gestión del desarrollo local de la Alcaldía Local de Chapinero, en la gestión, formulación, desarrollo, seguimiento y evaluación del proyecto de inversión " Chapinero es primera infancia dle programa educación inicial: Bases sólidas para la vida.</t>
  </si>
  <si>
    <t>CLAUDIA MARCELA LOPEZ SERRATO</t>
  </si>
  <si>
    <t>ADMINISTRADORA PÚBLICA</t>
  </si>
  <si>
    <t>EDUCACIÓN</t>
  </si>
  <si>
    <t>https://community.secop.gov.co/Public/Tendering/OpportunityDetail/Index?noticeUID=CO1.NTC.2598440&amp;isFromPublicArea=True&amp;isModal=true&amp;asPopupView=true</t>
  </si>
  <si>
    <t>JENNIFER PAOLA GALVIS</t>
  </si>
  <si>
    <t>FDLCH-CPS-012-2022</t>
  </si>
  <si>
    <t>012-2022</t>
  </si>
  <si>
    <t>Prestación de servicios de apoyo a la gestión necesarios para el apoyo en la ejecución de actividades administrativas y operativas adelantadas en la Junta Administradora Local de Chapinero.</t>
  </si>
  <si>
    <t>SANDRA MILENA GOMEZ SALAZAR</t>
  </si>
  <si>
    <t>JAL</t>
  </si>
  <si>
    <t>https://community.secop.gov.co/Public/Tendering/OpportunityDetail/Index?noticeUID=CO1.NTC.2599596&amp;isFromPublicArea=True&amp;isModal=true&amp;asPopupView=true</t>
  </si>
  <si>
    <t>FDLCH-CPS-013-2022</t>
  </si>
  <si>
    <t>013-2022</t>
  </si>
  <si>
    <t>Prestar los servicios profesionales de apoyo a la gestión para la planeación, gestión, formulación, desarrollo, seguimiento y evaluación del proyecto de inversión "En chapinero todas contamos", en atención al fortalecimiento de la capacidad de gestión del Fondo de Desarrollo Local.</t>
  </si>
  <si>
    <t>LEIDY VIVIANA ORTIZ GUEVARA</t>
  </si>
  <si>
    <t xml:space="preserve"> PSICÓLOGA </t>
  </si>
  <si>
    <t>VIVIANA LOZANO DUCUARA</t>
  </si>
  <si>
    <t>MUJER Y GENERO</t>
  </si>
  <si>
    <t>https://community.secop.gov.co/Public/Tendering/OpportunityDetail/Index?noticeUID=CO1.NTC.2602741&amp;isFromPublicArea=True&amp;isModal=true&amp;asPopupView=true</t>
  </si>
  <si>
    <t>FDLCH-CPS-014-2022</t>
  </si>
  <si>
    <t>014-2022</t>
  </si>
  <si>
    <t>Prestar servicios profesionales para apoyar la gestión precontractual, contractual y postcontractual que adelante el Fondo de Desarrollo Local de Chapinero.</t>
  </si>
  <si>
    <t>JENNYFER PAOLA GALVIS TORRES</t>
  </si>
  <si>
    <t>ABOGADA</t>
  </si>
  <si>
    <t>https://community.secop.gov.co/Public/Tendering/OpportunityDetail/Index?noticeUID=CO1.NTC.2597195&amp;isFromPublicArea=True&amp;isModal=False</t>
  </si>
  <si>
    <t>FDLCH-CPS-015-2022</t>
  </si>
  <si>
    <t>015-2022</t>
  </si>
  <si>
    <t>Apoyar jurídicamente la ejecución de las acciones requeridas para la depuración de las actuaciones administrativas que cursan en la Alcaldía Local.</t>
  </si>
  <si>
    <t>KATHERINE RODRIGUEZ QUINTERO</t>
  </si>
  <si>
    <t>MARIA DEL ROSARIO VALDERRUTEN BUENO</t>
  </si>
  <si>
    <t>ABOGADO IVC</t>
  </si>
  <si>
    <t>https://community.secop.gov.co/Public/Tendering/OpportunityDetail/Index?noticeUID=CO1.NTC.2598515&amp;isFromPublicArea=True&amp;isModal=true&amp;asPopupView=true</t>
  </si>
  <si>
    <t>FDLCH-CPS-016-2022</t>
  </si>
  <si>
    <t>016-2022</t>
  </si>
  <si>
    <t>PEDRO ANGEL ZABALETA POLO</t>
  </si>
  <si>
    <t>https://community.secop.gov.co/Public/Tendering/OpportunityDetail/Index?noticeUID=CO1.NTC.2602010&amp;isFromPublicArea=True&amp;isModal=true&amp;asPopupView=true</t>
  </si>
  <si>
    <t>FDLCH-CPS-017-2022</t>
  </si>
  <si>
    <t>017-2022</t>
  </si>
  <si>
    <t>Prestar servicios técnicos de apoyo a la gestión en la implementación, atención, verificación, soporte y acompañamiento de los procesos y/o actuaciones administrativas de registro y seguimiento a la propiedad horizontal y protección al consumidor en los aplicativos y/o herramientas virtuales en la Localidad de Chapinero.</t>
  </si>
  <si>
    <t>VALENTINA SALGADO RODRÍGUEZ</t>
  </si>
  <si>
    <t>PROPIEDAD HORIZONTAL</t>
  </si>
  <si>
    <t>https://community.secop.gov.co/Public/Tendering/OpportunityDetail/Index?noticeUID=CO1.NTC.2597691&amp;isFromPublicArea=True&amp;isModal=true&amp;asPopupView=true</t>
  </si>
  <si>
    <t>FDLCH-CPS-018-2022</t>
  </si>
  <si>
    <t>018-2022</t>
  </si>
  <si>
    <t>Prestar servicios profesionales para apoyar técnicamente las actuaciones administrativas impulso procesal y de inspección vigilancia y control de competencia de la Alcaldía Local de Chapinero.</t>
  </si>
  <si>
    <t>CARLOS ANDRES GIL RUEDA</t>
  </si>
  <si>
    <t>ARQUITECTO</t>
  </si>
  <si>
    <t>INSPECCIONES</t>
  </si>
  <si>
    <t>https://community.secop.gov.co/Public/Tendering/OpportunityDetail/Index?noticeUID=CO1.NTC.2603149&amp;isFromPublicArea=True&amp;isModal=true&amp;asPopupView=true</t>
  </si>
  <si>
    <t>FDLCH-CPS-019-2022.</t>
  </si>
  <si>
    <t>019-2022</t>
  </si>
  <si>
    <t>Prestar servicios profesionales para la atención programación desarrollo seguimiento y aseguramiento de los planes, estrategias y actividades estratégicas desarrolladas por la Alcaldía Local de Chapinero.</t>
  </si>
  <si>
    <t>OSCAR FABIAN MAESTRE OLAYA</t>
  </si>
  <si>
    <t>POLITÓLOGO</t>
  </si>
  <si>
    <t>https://community.secop.gov.co/Public/Tendering/OpportunityDetail/Index?noticeUID=CO1.NTC.2609026&amp;isFromPublicArea=True&amp;isModal=true&amp;asPopupView=true</t>
  </si>
  <si>
    <t>FDLCH-CPS-020-2022</t>
  </si>
  <si>
    <t>020-2022</t>
  </si>
  <si>
    <t>Apoyar la formulación, gestión y seguimiento de actividades enfocadas a la gestión ambiental externa, encaminadas a la mitigación de los diferentes impactos ambientales y la conservación de los recursos naturales de la Localidad de Chapinero.</t>
  </si>
  <si>
    <t>KAREN JOHANA CASTRO NUÑEZ</t>
  </si>
  <si>
    <t>INGENIERA AMBIENTAL</t>
  </si>
  <si>
    <t>https://community.secop.gov.co/Public/Tendering/OpportunityDetail/Index?noticeUID=CO1.NTC.2603277&amp;isFromPublicArea=True&amp;isModal=true&amp;asPopupView=true</t>
  </si>
  <si>
    <t>FDLCH-CPS-021-2022</t>
  </si>
  <si>
    <t>021-2022</t>
  </si>
  <si>
    <t>Prestar servicios de apoyo técnico para apoyar la gestión y ejecución de las actividades administrativas y misionales que se adelantan en la Alcaldía Local de Chapinero para el cumplimiento de las metas y objetivos del Plan de Desarrollo Local.</t>
  </si>
  <si>
    <t>JUAN PABLO SANJUAN ARIAS</t>
  </si>
  <si>
    <t>TECNÓLOGO EN GESTIÓN COMERCIAL Y FINANCIERA</t>
  </si>
  <si>
    <t>DESPACHO</t>
  </si>
  <si>
    <t>https://community.secop.gov.co/Public/Tendering/OpportunityDetail/Index?noticeUID=CO1.NTC.2603373&amp;isFromPublicArea=True&amp;isModal=true&amp;asPopupView=true</t>
  </si>
  <si>
    <t>FDLCH-CPS-022-2022</t>
  </si>
  <si>
    <t>022-2022</t>
  </si>
  <si>
    <t>Prestar servicios profesionales de apoyo jurídico en la ejecución de las acciones requeridas para el trámite e impulso procesal d elas actuaciones administrativas y de cobro persuasivo de competencia de la Alcaldía Local de Chapinero.</t>
  </si>
  <si>
    <t>ADRIANA ANDREA ARCHILA MOSCOSO</t>
  </si>
  <si>
    <t>https://community.secop.gov.co/Public/Tendering/OpportunityDetail/Index?noticeUID=CO1.NTC.2603723&amp;isFromPublicArea=True&amp;isModal=true&amp;asPopupView=true</t>
  </si>
  <si>
    <t>FDLCH-CPS-023-2022</t>
  </si>
  <si>
    <t>023-2022</t>
  </si>
  <si>
    <t>Prestar servicios de apoyo a la gestión en la ejecución de las actividades administrativas y documentales relacionadas con la gestión policiva en la Alcaldía Local de Chapinero.</t>
  </si>
  <si>
    <t>OLGA LUCIA OBANDO CHACA</t>
  </si>
  <si>
    <t>POLICIVO</t>
  </si>
  <si>
    <t>https://community.secop.gov.co/Public/Tendering/OpportunityDetail/Index?noticeUID=CO1.NTC.2603683&amp;isFromPublicArea=True&amp;isModal=true&amp;asPopupView=true</t>
  </si>
  <si>
    <t>FDLCH-CPS-024-2022</t>
  </si>
  <si>
    <t>024-2022</t>
  </si>
  <si>
    <t>Prestar los servicios profesionales para apoyar el área gestión del desarrollo local en las actividades contables requeridas por el Fondo de Desarrollo Local de Chapinero.</t>
  </si>
  <si>
    <t>LEONARDO OROZCO MARTINEZ MARTINEZ</t>
  </si>
  <si>
    <t>CONTADOR PÚBLICO</t>
  </si>
  <si>
    <t>RICARDO MARTÍNEZ NIEVES</t>
  </si>
  <si>
    <t>CONTABILIDAD</t>
  </si>
  <si>
    <t>https://community.secop.gov.co/Public/Tendering/OpportunityDetail/Index?noticeUID=CO1.NTC.2604040&amp;isFromPublicArea=True&amp;isModal=true&amp;asPopupView=true</t>
  </si>
  <si>
    <t>FDLCH-CPS-025-2022</t>
  </si>
  <si>
    <t>025-2022</t>
  </si>
  <si>
    <t>Prestar los servicios profesionale spara la gestión, formulación, desarrollo, seguimiento y evaluación del proyecto de inversión "Chapinero construye tejido cultural".</t>
  </si>
  <si>
    <t>HOSMAN HERNAN ARIAS GUTIERREZ</t>
  </si>
  <si>
    <t>INGENIERO DE PRODUCCIÓN</t>
  </si>
  <si>
    <t>CULTURA</t>
  </si>
  <si>
    <t>https://community.secop.gov.co/Public/Tendering/OpportunityDetail/Index?noticeUID=CO1.NTC.2618821&amp;isFromPublicArea=True&amp;isModal=true&amp;asPopupView=true</t>
  </si>
  <si>
    <t>FDLCH-CPS-026-2022</t>
  </si>
  <si>
    <t>026-2022</t>
  </si>
  <si>
    <t>Prestar servicios de apoyo a la gestión, para el desarrollo de estrategias que promuevan el uso adecuado del espacio público en la marco del proyecto "Chapinero es espacio público incluyente y democrático".</t>
  </si>
  <si>
    <t>OMAR ORLANDO BARON VELASCO</t>
  </si>
  <si>
    <t>IVAN GUILLERMO RAMIREZ REYES</t>
  </si>
  <si>
    <t>SEGURIDAD Y CONVIVENCIA</t>
  </si>
  <si>
    <t>https://community.secop.gov.co/Public/Tendering/OpportunityDetail/Index?noticeUID=CO1.NTC.2619121&amp;isFromPublicArea=True&amp;isModal=true&amp;asPopupView=true</t>
  </si>
  <si>
    <t>FDLCH-CPS-027-2022</t>
  </si>
  <si>
    <t>027-2022</t>
  </si>
  <si>
    <t>Prestar servicios técnicos de apoyo a la gestión, para el desarrollo de estrategias que promuevan el uso adecuado del espacio públigo en el marco del proyecto "Chapinero es espacio público incluyente y democrático".</t>
  </si>
  <si>
    <t>JOSE GREGORIO BOLAÑO MARTINEZ</t>
  </si>
  <si>
    <t>TÉCNICO PROFESIONAL EN SERVICIOS DE POLICIA</t>
  </si>
  <si>
    <t>https://community.secop.gov.co/Public/Tendering/OpportunityDetail/Index?noticeUID=CO1.NTC.2619268&amp;isFromPublicArea=True&amp;isModal=true&amp;asPopupView=true</t>
  </si>
  <si>
    <t>FDLCH-CPS-028-2022</t>
  </si>
  <si>
    <t>028-2022</t>
  </si>
  <si>
    <t>Prestar servicios profesionales para apoyar la gestión de los asuntos relacionados con el adecuado uso del espacio público, medianteactuaciones que propendan por el bienestar de la comunidad en la Localidad de Chapinero, en el marco del proyecto de inversión " Chapinero es espacio público incluyente y democrático".</t>
  </si>
  <si>
    <t>FELIPE CORDOBA MENDOZA</t>
  </si>
  <si>
    <t>ADMINISTRADOR DE EMPRESAS</t>
  </si>
  <si>
    <t>ESPACIO PÚBLICO</t>
  </si>
  <si>
    <t>https://community.secop.gov.co/Public/Tendering/OpportunityDetail/Index?noticeUID=CO1.NTC.2619388&amp;isFromPublicArea=True&amp;isModal=true&amp;asPopupView=true</t>
  </si>
  <si>
    <t>FDLCH-CPS-029-2022</t>
  </si>
  <si>
    <t>029-2022</t>
  </si>
  <si>
    <t>Prestar servicios profesionales para apoyar el área de Gestión del Desarrollo Local de la Alcaldía Local de Chapinero, en la formulación, gestión, ejecución y apoyo a la supervisión de los proyectos relacionados con las estrategias y metas relacionadas con el programa Sistema Distrital de Cuidado y el proyecto Chapinero te cuida, en el marco de la política de fortalecimiento de las organizaciones de mujeres y de género.</t>
  </si>
  <si>
    <t>MONICA LILIANA TOLEDO CHAVARRO</t>
  </si>
  <si>
    <t>PROFESIONAL DE POLITOLOGA CON ENFASIS EN GOBIERNO Y RELACIONES INTERNACIONALES</t>
  </si>
  <si>
    <t>https://community.secop.gov.co/Public/Tendering/OpportunityDetail/Index?noticeUID=CO1.NTC.2613782&amp;isFromPublicArea=True&amp;isModal=true&amp;asPopupView=true</t>
  </si>
  <si>
    <t>FDLCH-CPS-030-2022</t>
  </si>
  <si>
    <t>030-2022</t>
  </si>
  <si>
    <t>Prestar servicios profesionales para apoyar la gestión, formulación, desarrollo, seguimiento y evaluación del proyecto de inversión chapinero promueve y genera confianza ciudadana y realizar los apoyos a la supervisión de los contratos que de él se deriven.</t>
  </si>
  <si>
    <t>CRISTIAN ANDRÉS MONROY CARANTON</t>
  </si>
  <si>
    <t>PROFESIONAL EN MARKETING Y RELACIONES INTERNACIONALES</t>
  </si>
  <si>
    <t>https://community.secop.gov.co/Public/Tendering/OpportunityDetail/Index?noticeUID=CO1.NTC.2619101&amp;isFromPublicArea=True&amp;isModal=true&amp;asPopupView=true</t>
  </si>
  <si>
    <t>FDLCH-CPS-031-2022</t>
  </si>
  <si>
    <t>031-2022</t>
  </si>
  <si>
    <t>Prestar servicios profesionales para la administración, soporte técnico y correcto funcionamiento de la infraestructura tecnológica en propiedad o custodia de la Alcaldía Local de Chapinero, así como la formulación de proyectos relacionados.</t>
  </si>
  <si>
    <t>ESTEBAN GONZALEZ PORTILLA</t>
  </si>
  <si>
    <t>INGENIERO DE SISTEMAS</t>
  </si>
  <si>
    <t>SISTEMAS</t>
  </si>
  <si>
    <t>https://community.secop.gov.co/Public/Tendering/OpportunityDetail/Index?noticeUID=CO1.NTC.2604430&amp;isFromPublicArea=True&amp;isModal=true&amp;asPopupView=true</t>
  </si>
  <si>
    <t>FDLCH-CPS-032-2022</t>
  </si>
  <si>
    <t>033-2022</t>
  </si>
  <si>
    <t>MARIA DIACLIN RODRIGUEZ PULECIO</t>
  </si>
  <si>
    <t>https://community.secop.gov.co/Public/Tendering/OpportunityDetail/Index?noticeUID=CO1.NTC.2609517&amp;isFromPublicArea=True&amp;isModal=true&amp;asPopupView=true</t>
  </si>
  <si>
    <t>FDLCH-CPS-033-2022</t>
  </si>
  <si>
    <t>Prestar servicios profesionales para apoyar tecnicamente las actuaciones administrativas, impulso procesar y de inspección, vigilancia y control de competencia de la Alcaldía Local de Chapinero.</t>
  </si>
  <si>
    <t>IRISAYDEE NOVOA MEDELLIN</t>
  </si>
  <si>
    <t>ARQUITECTA</t>
  </si>
  <si>
    <t>https://community.secop.gov.co/Public/Tendering/OpportunityDetail/Index?noticeUID=CO1.NTC.2603621&amp;isFromPublicArea=True&amp;isModal=true&amp;asPopupView=true</t>
  </si>
  <si>
    <t>FDLCH-CPS-034-2022</t>
  </si>
  <si>
    <t>034-2022</t>
  </si>
  <si>
    <t>JENNYFER MARIA SAUCEDO FUENTES</t>
  </si>
  <si>
    <t>https://community.secop.gov.co/Public/Tendering/OpportunityDetail/Index?noticeUID=CO1.NTC.2602410&amp;isFromPublicArea=True&amp;isModal=true&amp;asPopupView=true</t>
  </si>
  <si>
    <t>FDLCH-CPS-035-2022</t>
  </si>
  <si>
    <t>035-2022</t>
  </si>
  <si>
    <t>Prestar servicios profesionales para apoyar técnicamente las actuaciones administrativas impulso procesal y de inspección vigilancia y control en las zonas de especial protección de cerros orientales de competencia de la Alcaldía Local de Chapinero".</t>
  </si>
  <si>
    <t>DIANA CAROLINA ERAZO FLOREZ</t>
  </si>
  <si>
    <t>KAREN JOHANNA CASTRO NUÑEZ</t>
  </si>
  <si>
    <t>https://community.secop.gov.co/Public/Tendering/OpportunityDetail/Index?noticeUID=CO1.NTC.2615466&amp;isFromPublicArea=True&amp;isModal=true&amp;asPopupView=true</t>
  </si>
  <si>
    <t>FDLCH-CPS-036-2022</t>
  </si>
  <si>
    <t>036-2022</t>
  </si>
  <si>
    <t>Prestacion de servicios profesionales para la atencion integral del manejo de las comisiones judiciales ordenadas por las autoridades jurisdiccionales y prestar apoyo al cobro persuasivo actuaciones administrativas y policivas de competencia de la Alcaldía Local de Chapinero</t>
  </si>
  <si>
    <t>ALFREDO ENRIQUE CACERES MENDOZA</t>
  </si>
  <si>
    <t>ABOGADO</t>
  </si>
  <si>
    <t>https://community.secop.gov.co/Public/Tendering/OpportunityDetail/Index?noticeUID=CO1.NTC.2650941&amp;isFromPublicArea=True&amp;isModal=true&amp;asPopupView=true</t>
  </si>
  <si>
    <t>FDLCH-CPS-037-2022</t>
  </si>
  <si>
    <t>037-2022</t>
  </si>
  <si>
    <t>Prestar servicios profesionales especializados de apoyo al área de Gestión del Desarrollo Local, en la articulación, estructuración y seguimiento del proceso de planeación estratégica local, desarrollando actividades relacionadas con la formulación, seguimiento, terminación y cierre de proyectos de inversión, así como la estructuración, ejecución y cierre de los Planes de Desarrollo Local.</t>
  </si>
  <si>
    <t>NELSON MAURICIO REY PEÑA</t>
  </si>
  <si>
    <t>ADMINISTRADOR PÚBLICO                              ESP. EN CONTRATACIÓN ESTATAL</t>
  </si>
  <si>
    <t>https://community.secop.gov.co/Public/Tendering/OpportunityDetail/Index?noticeUID=CO1.NTC.2612087&amp;isFromPublicArea=True&amp;isModal=true&amp;asPopupView=true</t>
  </si>
  <si>
    <t>FDLCH-CPS-038-2022</t>
  </si>
  <si>
    <t>038-2022</t>
  </si>
  <si>
    <t>Prestar servicios profesionales para apoyar técnicamente las actuaciones administrativas, impulso procesal y de inspección, vigilancia y control de competencia de la Alcaldía Local de Chapinero.</t>
  </si>
  <si>
    <t>SALOMON RODRIGUEZ LAGUNA</t>
  </si>
  <si>
    <t>https://community.secop.gov.co/Public/Tendering/OpportunityDetail/Index?noticeUID=CO1.NTC.2617499&amp;isFromPublicArea=True&amp;isModal=true&amp;asPopupView=true</t>
  </si>
  <si>
    <t>FDLCH-CPS-039-2022</t>
  </si>
  <si>
    <t>039-2022</t>
  </si>
  <si>
    <t>YEINI RAQUEL BLANCO MENDOZA</t>
  </si>
  <si>
    <t>https://community.secop.gov.co/Public/Tendering/OpportunityDetail/Index?noticeUID=CO1.NTC.2602649&amp;isFromPublicArea=True&amp;isModal=true&amp;asPopupView=true</t>
  </si>
  <si>
    <t>FDLCH-CPS-040-2022</t>
  </si>
  <si>
    <t>040-2022</t>
  </si>
  <si>
    <t>DIEGO ARMANDO PARRA CASTRO</t>
  </si>
  <si>
    <t>DIEGO FERNANDO LEON LEON</t>
  </si>
  <si>
    <t>https://community.secop.gov.co/Public/Tendering/OpportunityDetail/Index?noticeUID=CO1.NTC.2617800&amp;isFromPublicArea=True&amp;isModal=true&amp;asPopupView=true</t>
  </si>
  <si>
    <t>FDLCH-CPS-041-2022</t>
  </si>
  <si>
    <t>041-2022</t>
  </si>
  <si>
    <t>Brindar apoyo en la implementación de acciones del plan local de convivencia, seguridad y justicia y el desarrollo de estrategias de dialogo, mediación, convivencia y prevención de conflictividades, violencias y delitos en la localidad de chapinero, para mejorar la seguridad y convivencia.</t>
  </si>
  <si>
    <t>LUIS ALEJANDRO MARTINEZ MARTINEZ</t>
  </si>
  <si>
    <t>https://community.secop.gov.co/Public/Tendering/OpportunityDetail/Index?noticeUID=CO1.NTC.2623344&amp;isFromPublicArea=True&amp;isModal=true&amp;asPopupView=true</t>
  </si>
  <si>
    <t>FDLCH-CPS-042-2022</t>
  </si>
  <si>
    <t>042-2022</t>
  </si>
  <si>
    <t>Prestar servicios profesionales para apoyar jurídicamente las respuestas a distintas instancias relaconadas con solicitudes allegadas a la Alcaldía Local de Chapinero.</t>
  </si>
  <si>
    <t>NATHALY TORRES TORRES</t>
  </si>
  <si>
    <t>https://community.secop.gov.co/Public/Tendering/OpportunityDetail/Index?noticeUID=CO1.NTC.2623729&amp;isFromPublicArea=True&amp;isModal=true&amp;asPopupView=true</t>
  </si>
  <si>
    <t>FDLCH-CPS-043-2022</t>
  </si>
  <si>
    <t>043-2022</t>
  </si>
  <si>
    <t>Prestar servicios profesionales para coordinar liderar y asesora los planes y estrategias de comunicación interna y externa para la divualgación de los programas proyectos y actividades de la Alcaldía Local.</t>
  </si>
  <si>
    <t>HAYDIBERS ARREDONDO BAUTISTA</t>
  </si>
  <si>
    <t xml:space="preserve">            COMUNICADORA SOCIAL                             ESP. EN PSICOLOGÍA ORGANIZACIONAL</t>
  </si>
  <si>
    <t>Empresa</t>
  </si>
  <si>
    <t>COMUNICACIONES</t>
  </si>
  <si>
    <t>https://community.secop.gov.co/Public/Tendering/OpportunityDetail/Index?noticeUID=CO1.NTC.2623060&amp;isFromPublicArea=True&amp;isModal=true&amp;asPopupView=true</t>
  </si>
  <si>
    <t>FDLCH-CPS-044-2022</t>
  </si>
  <si>
    <t>044-2022</t>
  </si>
  <si>
    <t>Prestar servicios profesionales para la gestion formulacion desarrollo seguimiento y evaluación del Proyecto Justicia accesible y oportuna para Chapinero.</t>
  </si>
  <si>
    <t>SANTIAGO ALEJANDRO CARDENAS CABALLERO</t>
  </si>
  <si>
    <t>RELACIONES INTERNACIONALES Y ESTUDIOS POLÍTICOS</t>
  </si>
  <si>
    <t>https://community.secop.gov.co/Public/Tendering/OpportunityDetail/Index?noticeUID=CO1.NTC.2623463&amp;isFromPublicArea=True&amp;isModal=true&amp;asPopupView=true</t>
  </si>
  <si>
    <t>FDLCH-CPS-045-2022</t>
  </si>
  <si>
    <t>045-2022</t>
  </si>
  <si>
    <t>Prestar servicios profesionales para apoyar a los responsables integrantes de los procesos en la implementación de herramientas de gestión, siguiendo los lineamientos metodológicos establecidos por la oficina asesora de planeación de la Secretaria Distrital de Gobierno.</t>
  </si>
  <si>
    <t>ADMINISTRADORA DE EMPRESAS</t>
  </si>
  <si>
    <t>CALIDAD</t>
  </si>
  <si>
    <t>https://community.secop.gov.co/Public/Tendering/OpportunityDetail/Index?noticeUID=CO1.NTC.2623094&amp;isFromPublicArea=True&amp;isModal=true&amp;asPopupView=true</t>
  </si>
  <si>
    <t>FDLCH-CPS-046-2022</t>
  </si>
  <si>
    <t>046-2022</t>
  </si>
  <si>
    <t>JUAN FERNANDO VILLEGAS MOTOA</t>
  </si>
  <si>
    <t>https://community.secop.gov.co/Public/Tendering/OpportunityDetail/Index?noticeUID=CO1.NTC.2623041&amp;isFromPublicArea=True&amp;isModal=true&amp;asPopupView=true</t>
  </si>
  <si>
    <t>FDLCH-CPS-047-2022</t>
  </si>
  <si>
    <t>047-2022</t>
  </si>
  <si>
    <t>Prestación de servicios profesionales para la gestión, formulación, desarrollo, seguimiento y evaluación del proyecto de inversión local “Jóvenes comprometidos por Chapinero”, así como el apoyo a la supervisión de los contrataos que le sean asignados por el Alcalde Local.</t>
  </si>
  <si>
    <t>FRANCY PAOLA MONROY ALVAREZ</t>
  </si>
  <si>
    <t>MEDICINA VETERINARIA Y ZOOTECNIA</t>
  </si>
  <si>
    <t>MUJER</t>
  </si>
  <si>
    <t>ANIMALES</t>
  </si>
  <si>
    <t>https://community.secop.gov.co/Public/Tendering/OpportunityDetail/Index?noticeUID=CO1.NTC.2632013&amp;isFromPublicArea=True&amp;isModal=true&amp;asPopupView=true</t>
  </si>
  <si>
    <t>FDLCH-CPS-048-2022</t>
  </si>
  <si>
    <t>048-2022</t>
  </si>
  <si>
    <t>Prestar servicios profesionales para la gestión, formulación, desarrollo y seguimiento del proyecto de inversión proyecto chapinero sostenible y consciente.</t>
  </si>
  <si>
    <t>RAYMOND ALEXANDER JIMENEZ ARTEAGA</t>
  </si>
  <si>
    <t>INGENIERO AMBIENTAL</t>
  </si>
  <si>
    <t>RAÚL MESA MESA</t>
  </si>
  <si>
    <t>https://community.secop.gov.co/Public/Tendering/OpportunityDetail/Index?noticeUID=CO1.NTC.2632297&amp;isFromPublicArea=True&amp;isModal=true&amp;asPopupView=true</t>
  </si>
  <si>
    <t>FDLCH-CPS-049-2022</t>
  </si>
  <si>
    <t>049-2022</t>
  </si>
  <si>
    <t>Prestar los servicios profesionales para apoyar el área de Gestión del Desarrollo local de la Alcaldía Local de Chapinero, en la formulación, gestión, ejecución y apoyo a la supervisión de los proyectos relacionados con los temas de salud, en cumplimiento de las metas y objetivos del Plan de Desarrollo Local.</t>
  </si>
  <si>
    <t>DIANA CAROLINA MORENO RINCON</t>
  </si>
  <si>
    <t>PSICOLOGA</t>
  </si>
  <si>
    <t>https://community.secop.gov.co/Public/Tendering/OpportunityDetail/Index?noticeUID=CO1.NTC.2632900&amp;isFromPublicArea=True&amp;isModal=true&amp;asPopupView=true</t>
  </si>
  <si>
    <t>FDLCH-CPS-050-2022</t>
  </si>
  <si>
    <t>050-2022</t>
  </si>
  <si>
    <t>Prestar servicios de apoyo a las labores de entrega y recibo de las comunicaciones emitidas o recibidas por la Alcaldía Local de Chapinero.</t>
  </si>
  <si>
    <t>EFRAIN ANDRES MONROY CEPEDA</t>
  </si>
  <si>
    <t>https://community.secop.gov.co/Public/Tendering/OpportunityDetail/Index?noticeUID=CO1.NTC.2649478&amp;isFromPublicArea=True&amp;isModal=true&amp;asPopupView=true</t>
  </si>
  <si>
    <t>FDLCH-CPS-051-2022</t>
  </si>
  <si>
    <t>051-2022</t>
  </si>
  <si>
    <t>Prestar servicios profesionales para apoyar las liquidaciones de contratos, la gestión precontractual, contractual y postcontractual, que adelante el Fondo de Desarrollo Local de Chapinero.</t>
  </si>
  <si>
    <t>JENNY CAROLINA GIRÓN CUERVO</t>
  </si>
  <si>
    <t>https://community.secop.gov.co/Public/Tendering/OpportunityDetail/Index?noticeUID=CO1.NTC.2630550&amp;isFromPublicArea=True&amp;isModal=true&amp;asPopupView=true</t>
  </si>
  <si>
    <t>FDLCH-CPS-052-2022</t>
  </si>
  <si>
    <t>052-2022</t>
  </si>
  <si>
    <t>Prestar los servicios profesionales de apoyo a la gestión, formulación, desarrollo, seguimiento y evaluación del proyecto de inversión chapinero epicentro del deporte y la recreación.</t>
  </si>
  <si>
    <t>MIGUEL ANGEL DELGADO BARRERA</t>
  </si>
  <si>
    <t>LICENCIADO EN EDUCACIÓN FÍSICA CON ENFASIS EN EDUCACIÓN FISICA</t>
  </si>
  <si>
    <t>FDLCH-CPS-053-2022</t>
  </si>
  <si>
    <t>053-2022</t>
  </si>
  <si>
    <t>Prestar servicios profesionales para apoyar al area de Gestion del Desarrollo Local de la Alcaldía Local de Chapinero en la formulacion gestion ejecucion y seguimiento de los contratos derivados del proyecto de inversión Chapinero cultural y creativa y la supervision de contratos que le sean asignados.</t>
  </si>
  <si>
    <t xml:space="preserve">CLAUDIA YANETH FERRO DUCUARA </t>
  </si>
  <si>
    <t>COMUNICADOR SOCIAL</t>
  </si>
  <si>
    <t>https://community.secop.gov.co/Public/Tendering/OpportunityDetail/Index?noticeUID=CO1.NTC.2641186&amp;isFromPublicArea=True&amp;isModal=true&amp;asPopupView=true</t>
  </si>
  <si>
    <t>FDLCH-CPS-054-2022</t>
  </si>
  <si>
    <t>054-2022</t>
  </si>
  <si>
    <t>Prestar servicios profesionales para apoyar el area Gestion del Desarrollo Local de la Alcaldia Local de Chapinero en los aspectos económicos y financieros de las etapas pre contractuales contractuales y post contractuales de los proyectos de inversion así como la produccion consolidación y analisis de datos estadísticas e informes de impacto del Plan de Desarrollo Local.</t>
  </si>
  <si>
    <t>CRISTIAN DANIEL VILLARREAL PARROQUIANO</t>
  </si>
  <si>
    <t>ECONOMISTA</t>
  </si>
  <si>
    <t>https://community.secop.gov.co/Public/Tendering/OpportunityDetail/Index?noticeUID=CO1.NTC.2641319&amp;isFromPublicArea=True&amp;isModal=true&amp;asPopupView=true</t>
  </si>
  <si>
    <t>FDLCH-CPS-055-2022</t>
  </si>
  <si>
    <t>055-2022</t>
  </si>
  <si>
    <t>Prestar los servicios profesionales para coordinar la articulación, asistencia y acompañamiento de los procesos de planeación local, para la promoción de la participación de las mujeres y de la equidad de genero, para materializar en la localidad las estrategias de territorialización y transversalización de la politica de mujeres y equidad de genero. PPMYEG.</t>
  </si>
  <si>
    <t>SOCIÓLOGA</t>
  </si>
  <si>
    <t>https://community.secop.gov.co/Public/Tendering/OpportunityDetail/Index?noticeUID=CO1.NTC.2649357&amp;isFromPublicArea=True&amp;isModal=true&amp;asPopupView=true</t>
  </si>
  <si>
    <t>FDLCH-CPS-056-2022</t>
  </si>
  <si>
    <t>056-2022</t>
  </si>
  <si>
    <t>Prestar los servicios de apoyo necesarios para la conducción de los vehículos que conforman el parque automotor en propiedad o custodia del fondo de desarrollo local de chapinero, y el transporte de servidores públicos para la realización de las actividades misionales de la Alcaldía Local de Chapinero.</t>
  </si>
  <si>
    <t>BENEDICTO VANEGAS CASTELLANOS-cesión-HAMILTON ARREDONDO BAUTISTA</t>
  </si>
  <si>
    <t>https://community.secop.gov.co/Public/Tendering/OpportunityDetail/Index?noticeUID=CO1.NTC.2632824&amp;isFromPublicArea=True&amp;isModal=true&amp;asPopupView=true</t>
  </si>
  <si>
    <t>FDLCH-CPS-057-2022</t>
  </si>
  <si>
    <t>057-2022</t>
  </si>
  <si>
    <t>Prestar servicios profesionales de apoyo para la gestión formulación, desarrollo y seguimiento del proyecto de inversión no. 1715 chapinero restaurador y cuidador del territorio.</t>
  </si>
  <si>
    <t>TITO FABIAN RUÍZ BARAJAS</t>
  </si>
  <si>
    <t>https://community.secop.gov.co/Public/Tendering/OpportunityDetail/Index?noticeUID=CO1.NTC.2641910&amp;isFromPublicArea=True&amp;isModal=true&amp;asPopupView=true</t>
  </si>
  <si>
    <t>FDLCH-CPS-058-2022</t>
  </si>
  <si>
    <t>058-2022</t>
  </si>
  <si>
    <t>JUAN CAMILO RAMIREZ PINTO</t>
  </si>
  <si>
    <t>https://community.secop.gov.co/Public/Tendering/OpportunityDetail/Index?noticeUID=CO1.NTC.2633579&amp;isFromPublicArea=True&amp;isModal=true&amp;asPopupView=true</t>
  </si>
  <si>
    <t>FDLCH-CPS-059-2022</t>
  </si>
  <si>
    <t>059-2022</t>
  </si>
  <si>
    <t>Prestar los servicios de apoyo necesarios para la conducción de los vehículos que conforman el parque automotor en propiedad o custodia del fondo de desarrollo local de chapinero, y el transporte de servidores públicos para la realización de las actividades misionales de la alcaldía local de chapinero</t>
  </si>
  <si>
    <t>LUIS GIOVANNY LÓPEZ SIMIJACA</t>
  </si>
  <si>
    <t>https://community.secop.gov.co/Public/Tendering/OpportunityDetail/Index?noticeUID=CO1.NTC.2651889&amp;isFromPublicArea=True&amp;isModal=true&amp;asPopupView=true</t>
  </si>
  <si>
    <t>FDLCH-CPS-060-2022</t>
  </si>
  <si>
    <t>060-2022</t>
  </si>
  <si>
    <t>Prestar servicios profesionales para el apoyo al área de gestión del desarrollo local de la Alcaldía Local de Chapinero en la formulación, gestión, ejecución, desarrollo y seguimiento de los contratos derivados del proyecto. Chapinero Liderado por la Ciudadanía así como el apoyo a la supervisión de los contratos que le sean asignados por el Alcalde Local.</t>
  </si>
  <si>
    <t>CARLOS ARTURO BARBOSA PEREZ</t>
  </si>
  <si>
    <t>JUVENTUDES</t>
  </si>
  <si>
    <t>https://community.secop.gov.co/Public/Tendering/OpportunityDetail/Index?noticeUID=CO1.NTC.2649934&amp;isFromPublicArea=True&amp;isModal=true&amp;asPopupView=true</t>
  </si>
  <si>
    <t>FDLCH-CPS-061-2022</t>
  </si>
  <si>
    <t>061-2022</t>
  </si>
  <si>
    <t>Prestar servicios técnicos para apoyo a la gestión, formulación, desarrollo y seguimieno del proyecto de inversión No. 1731 "CHAPINERO DEJANDO HUELLA POR LOS ANIMALES"</t>
  </si>
  <si>
    <t>VERONICA SIMONA MARTÍNEZ AREVALO</t>
  </si>
  <si>
    <t>TECNÓLOGA EN HIGIENE Y SEGURIDAD INDUSTRIAL</t>
  </si>
  <si>
    <t>FRANCY PAOLA ALVAREZ</t>
  </si>
  <si>
    <t>https://community.secop.gov.co/Public/Tendering/OpportunityDetail/Index?noticeUID=CO1.NTC.2651372&amp;isFromPublicArea=True&amp;isModal=true&amp;asPopupView=true</t>
  </si>
  <si>
    <t>FDLCH-CPS-062-2022</t>
  </si>
  <si>
    <t>062-2022</t>
  </si>
  <si>
    <t>Prestar servicios profesionales para apoyar el área de gestión de desarrollo local de la Alcaldía Local de Chapinero,en formulación, gestión, ejecución y apoyo a la supervisión de los proyectos relacionados con las estrategias y metas relacionadas con el programa sistema distrital de cuidado y fortalecimiento de organizaciones sociales, comunitarias y comunales locales.</t>
  </si>
  <si>
    <t>FEDERICO SANTIAGO BALLESTEROS</t>
  </si>
  <si>
    <t>ADMINISTRADOR PÚBLICO</t>
  </si>
  <si>
    <t>HOMBRE</t>
  </si>
  <si>
    <t>GESTIÓN DE DESARROLLO LOCAL</t>
  </si>
  <si>
    <t>https://community.secop.gov.co/Public/Tendering/OpportunityDetail/Index?noticeUID=CO1.NTC.2651867&amp;isFromPublicArea=True&amp;isModal=true&amp;asPopupView=true</t>
  </si>
  <si>
    <t>FDLCH-CPS-063-2022</t>
  </si>
  <si>
    <t>063-2022</t>
  </si>
  <si>
    <t>Apoyar al Alcalde Local en la promoción, acompañamiento, coordinación y atención de las instancias de coordinación interinstitucionales y las instancias de participación locales, así como los procesos comunitarios en la localidad</t>
  </si>
  <si>
    <t>LAURA MALAGIGI GOMEZ</t>
  </si>
  <si>
    <t>GOBIERNO Y RELACIONES INTERNACIONALES</t>
  </si>
  <si>
    <t>PARTICIPACIÓN</t>
  </si>
  <si>
    <t>https://community.secop.gov.co/Public/Tendering/OpportunityDetail/Index?noticeUID=CO1.NTC.2651516&amp;isFromPublicArea=True&amp;isModal=true&amp;asPopupView=true</t>
  </si>
  <si>
    <t>FDLCH-CPS-064-2022</t>
  </si>
  <si>
    <t>064-2022</t>
  </si>
  <si>
    <t>Prestar servicios profesionales de apoyo a la gestión para el desarrollo de actividades relacionads con la formulación, seguimiento, terminación y ciere de proyectos de inversión relacionados con la gestión del riesgo y elcambio climático en laLocalidad de Chapinero.</t>
  </si>
  <si>
    <t>EDWARD STIVEN BARRERA GONZALEZ</t>
  </si>
  <si>
    <t>PIGA</t>
  </si>
  <si>
    <t>https://community.secop.gov.co/Public/Tendering/OpportunityDetail/Index?noticeUID=CO1.NTC.2649747&amp;isFromPublicArea=True&amp;isModal=true&amp;asPopupView=true</t>
  </si>
  <si>
    <t>FDLCH-CPS-065-2022</t>
  </si>
  <si>
    <t>065-2022</t>
  </si>
  <si>
    <t>Prestar los servicios de apoyo para la operación, seguimiento y cumplimiento de los procesos y procedimientos del Servicio de salud, que contribuyan a la garantía de los derechos de los diferentes grupos poblacionales en el marco de las Políticas Públicas de los proyectos relacionados con los temas de salud, en cumplimiento de las metas y objetivos del Plan de Desarrollo Local.</t>
  </si>
  <si>
    <t>LILIANA RUÍZ JÍMENEZ</t>
  </si>
  <si>
    <t>TÉCNICO PROFESIONAL EN SALUD PÚBLICA</t>
  </si>
  <si>
    <t>SALUD Y DISCAPACIDAD</t>
  </si>
  <si>
    <t>https://community.secop.gov.co/Public/Tendering/OpportunityDetail/Index?noticeUID=CO1.NTC.2650909&amp;isFromPublicArea=True&amp;isModal=true&amp;asPopupView=true</t>
  </si>
  <si>
    <t>FDLCH-CPS-066-2022</t>
  </si>
  <si>
    <t>066-2022</t>
  </si>
  <si>
    <t>Prestar servicios técnicos de apoyo a la gestión al área de gestión policiva local en las actividades administrativas requeridas en el proceso de planeación, asi como en el seguimiento, uso y soporte de herramientas y aplicativos en el cumplimiento de los objetivos del plan de desarrollo local y el plan institucional de gestión.</t>
  </si>
  <si>
    <t>CAROL JINETH VARGAS CLAROS</t>
  </si>
  <si>
    <t>GESTIÓN POLICIVA</t>
  </si>
  <si>
    <t>https://community.secop.gov.co/Public/Tendering/OpportunityDetail/Index?noticeUID=CO1.NTC.2650888&amp;isFromPublicArea=True&amp;isModal=true&amp;asPopupView=true</t>
  </si>
  <si>
    <t>FDLCH-CPS-067-2022</t>
  </si>
  <si>
    <t>067-2022</t>
  </si>
  <si>
    <t>Prestar servicios profesionales para apoyar la gestión jurídica en la ejecución de las acciones requeridas para el trámite e impulso procesal de las actuaciones administrativas y de inspección, vigilancia y control de competencia de la alcaldía local de chapinero en cerros orientales, zona de reserva forestal protectora, polígonos de monitoreo, áreas de ocupación publica prioritaria, franja de adecuación y zonas de especial protección ambiental</t>
  </si>
  <si>
    <t>DIEGO FERNANDO LEÓN LEÓN</t>
  </si>
  <si>
    <t>https://community.secop.gov.co/Public/Tendering/OpportunityDetail/Index?noticeUID=CO1.NTC.2651491&amp;isFromPublicArea=True&amp;isModal=true&amp;asPopupView=true</t>
  </si>
  <si>
    <t>FDLCH-CPS-068-2022</t>
  </si>
  <si>
    <t>068-2022</t>
  </si>
  <si>
    <t>Prestar los sevicios profesionales para la gestión, formulación, desarrollo, seguimiento y evaluación de inversión "Chapinero modelo de movilidad inteligente" y apoyo a la supervisión de contratos que le sean asignados.</t>
  </si>
  <si>
    <t>JAIME HERNANDO PRIETO ALVAREZ</t>
  </si>
  <si>
    <t>INGENIERO CIVIL</t>
  </si>
  <si>
    <t>INFRAESTRUCTURA</t>
  </si>
  <si>
    <t>https://community.secop.gov.co/Public/Tendering/OpportunityDetail/Index?noticeUID=CO1.NTC.2646013&amp;isFromPublicArea=True&amp;isModal=true&amp;asPopupView=true</t>
  </si>
  <si>
    <t>ELMER RICARDO</t>
  </si>
  <si>
    <t>FDLCH-CPS-069-2022</t>
  </si>
  <si>
    <t>069-2022</t>
  </si>
  <si>
    <t>JORGE ENRIQUE ABREO REYES</t>
  </si>
  <si>
    <t>https://community.secop.gov.co/Public/Tendering/OpportunityDetail/Index?noticeUID=CO1.NTC.2646488&amp;isFromPublicArea=True&amp;isModal=true&amp;asPopupView=true</t>
  </si>
  <si>
    <t>FDLCH-CPS-070-2022</t>
  </si>
  <si>
    <t>070-2022</t>
  </si>
  <si>
    <t>Prestar los servicios profesionales de apoyo a la gestión para la formulación, desarrollo y seguimiento de las actividades derivadas del proyecto de inversión chapinero modelo de movilidad inteligente</t>
  </si>
  <si>
    <t>RICARDO ANDRES SANCHEZ VARGAS</t>
  </si>
  <si>
    <t>https://community.secop.gov.co/Public/Tendering/OpportunityDetail/Index?noticeUID=CO1.NTC.2647206&amp;isFromPublicArea=True&amp;isModal=true&amp;asPopupView=true</t>
  </si>
  <si>
    <t>FDLCH-CPS-071-2022</t>
  </si>
  <si>
    <t>071-2022</t>
  </si>
  <si>
    <t>Prestar servicios profesionales para apoyar al equipo de prensa y comunicaciones de la Alcaldía Local en la realización de productos y piezas digitales, impresas y publicitarias de gran formato y de animación gráfica, así como apoyar la producción y montaje de eventos</t>
  </si>
  <si>
    <t>EIDER EMIR HERNÁNDEZ POLANCO</t>
  </si>
  <si>
    <t>DISEÑADOR GRÁFICO</t>
  </si>
  <si>
    <t>https://community.secop.gov.co/Public/Tendering/OpportunityDetail/Index?noticeUID=CO1.NTC.2651970&amp;isFromPublicArea=True&amp;isModal=true&amp;asPopupView=true</t>
  </si>
  <si>
    <t>FDLCH-CPS-072-2022</t>
  </si>
  <si>
    <t>072-2022</t>
  </si>
  <si>
    <t>Brindar apoyo en la implementación de acciones del plan local de convivencia seguridad y justicia y el desarrollo de estrategias de dialogo mediación convivencia y prevención de conflictividades violencias y delitos en la Localidad de Chapinero para mejorar la seguridad y convivencia.</t>
  </si>
  <si>
    <t>JEAN MICHEL ALBARRACIN MERCADO</t>
  </si>
  <si>
    <t>ATENCIÓN A LA CIUDADANÍA</t>
  </si>
  <si>
    <t>https://community.secop.gov.co/Public/Tendering/OpportunityDetail/Index?noticeUID=CO1.NTC.2650530&amp;isFromPublicArea=True&amp;isModal=true&amp;asPopupView=true</t>
  </si>
  <si>
    <t>FDLCH-CPS-073-2022</t>
  </si>
  <si>
    <t>073-2022</t>
  </si>
  <si>
    <t>Brindar apoyo en la implementación de acciones del plan local de convivencia seguridad y justicia y el desarrollo de estrategias de dialogo, mediación convivencia y prevención de conflictividades violencias y delitos en la localidad de chapinero, para mejorar la seguridad y convivencia</t>
  </si>
  <si>
    <t>PAULA ANDREA BERNAL SALDAÑA</t>
  </si>
  <si>
    <t>https://community.secop.gov.co/Public/Tendering/OpportunityDetail/Index?noticeUID=CO1.NTC.2650142&amp;isFromPublicArea=True&amp;isModal=true&amp;asPopupView=true</t>
  </si>
  <si>
    <t>FDLCH-CPS-074-2022</t>
  </si>
  <si>
    <t>074-2022</t>
  </si>
  <si>
    <t>Apoya el cubrmiiento de las actividades, cronogramas y agenda de la Alcaldía Local a nivel interno y externo, así como la genración de contenido speriodísticos.</t>
  </si>
  <si>
    <t>JENNIFER AGUDELO SANCHEZ</t>
  </si>
  <si>
    <t>COMUNICADORA SOCIAL</t>
  </si>
  <si>
    <t>https://community.secop.gov.co/Public/Tendering/OpportunityDetail/Index?noticeUID=CO1.NTC.2695113&amp;isFromPublicArea=True&amp;isModal=true&amp;asPopupView=true</t>
  </si>
  <si>
    <t>FDLCH-CPS-075-2022</t>
  </si>
  <si>
    <t>075-2022</t>
  </si>
  <si>
    <t>Prestar servicios profesionales de apoyo y jurídicamente el seguimiento, supervisión estrategica y sustanciaciónd e procesos de competnencia de la Alcaldía Local de Chapinero, anteriores a la entrada en vigencia de la Ley 1801 DE 2016</t>
  </si>
  <si>
    <t>ALVARO CUBILLOS RUÍZ</t>
  </si>
  <si>
    <t>https://community.secop.gov.co/Public/Tendering/OpportunityDetail/Index?noticeUID=CO1.NTC.2651413&amp;isFromPublicArea=True&amp;isModal=true&amp;asPopupView=true</t>
  </si>
  <si>
    <t>FDLCH-CPS-076-2022</t>
  </si>
  <si>
    <t>076-2022</t>
  </si>
  <si>
    <t>Apoyar jurídicamente la ejecución de las acciones reuqeridas para la depuración de las actuaciones administrativas que cursan en la Alcaldía Local.</t>
  </si>
  <si>
    <t>MAUREN DARLINE FORERO RONCANCIO</t>
  </si>
  <si>
    <t>https://community.secop.gov.co/Public/Tendering/OpportunityDetail/Index?noticeUID=CO1.NTC.2650773&amp;isFromPublicArea=True&amp;isModal=true&amp;asPopupView=true</t>
  </si>
  <si>
    <t>FDLCH-CPS-077-2022</t>
  </si>
  <si>
    <t>077-2022</t>
  </si>
  <si>
    <t>Prestar servicios profesionales para apoyar técnicamente las actuaciones administrativas, impulso procesal y de inspección, vigilancia y control de competencia de la alcaldía local de chapinero</t>
  </si>
  <si>
    <t>MARICELA PALACIO RODRIGUEZ</t>
  </si>
  <si>
    <t>https://community.secop.gov.co/Public/Tendering/OpportunityDetail/Index?noticeUID=CO1.NTC.2651569&amp;isFromPublicArea=True&amp;isModal=true&amp;asPopupView=true</t>
  </si>
  <si>
    <t>FDLCH-CPS-078-2022</t>
  </si>
  <si>
    <t>078-2022</t>
  </si>
  <si>
    <t>Prestar servicios profesionales de apoyo a la gestión para el desarrollo de actividades relacionadas con la formulación, seguimiento, terminación y cierre de proyectos de inversión relacionados con el desarrollo de la productividad rural en el marco del proyecto de inversión Chapinero rural y productivo.</t>
  </si>
  <si>
    <t>LIBARDO FERNÁNDEZ ALMANZA</t>
  </si>
  <si>
    <t>LUIS JULIO MORENO MARTINEZ</t>
  </si>
  <si>
    <t>https://community.secop.gov.co/Public/Tendering/OpportunityDetail/Index?noticeUID=CO1.NTC.2649418&amp;isFromPublicArea=True&amp;isModal=true&amp;asPopupView=true</t>
  </si>
  <si>
    <t>FDLCH-CPS-079-2022</t>
  </si>
  <si>
    <t>079-2022</t>
  </si>
  <si>
    <t>Prestar servicios técnicos para apoyar la jestión jurídica en la ejecución de las actividades administrativas y documentales con contenido jurídico relacionadas con los procesos de inspección, vigilancia y control que adelanta la Alcaldía Local de Chapinero.</t>
  </si>
  <si>
    <t>JUAN LIDER TORRES ERAZO</t>
  </si>
  <si>
    <t>https://community.secop.gov.co/Public/Tendering/OpportunityDetail/Index?noticeUID=CO1.NTC.2721340&amp;isFromPublicArea=True&amp;isModal=true&amp;asPopupView=true</t>
  </si>
  <si>
    <t>FDLCH-CPS-080-2022</t>
  </si>
  <si>
    <t>080-2022</t>
  </si>
  <si>
    <t>Prestar servicios profesionaes para apoyar técnicamente las distintas etapas de los procesos de competencia de las inspecciones de policia de la localidad de chapinero según reparto.</t>
  </si>
  <si>
    <t>OMAR DAVID LAVERDE CABRERA</t>
  </si>
  <si>
    <t>DIANDRA THERINA PINTO COTES</t>
  </si>
  <si>
    <t>https://community.secop.gov.co/Public/Tendering/OpportunityDetail/Index?noticeUID=CO1.NTC.2695993&amp;isFromPublicArea=True&amp;isModal=true&amp;asPopupView=true</t>
  </si>
  <si>
    <t>FDLCH-CPS-081-2022</t>
  </si>
  <si>
    <t>081-2022</t>
  </si>
  <si>
    <t>Prestar los servicios profesionaes de apoyo jurídico en la ejecución de las acciones requeridas para el trámite e impulso procesal de las actuaciones, contravenciones y/o querellas que cursen en las inspecciones de policia de la localidad.</t>
  </si>
  <si>
    <t>INGRID SORAIDA CLAVIJO CRUZ</t>
  </si>
  <si>
    <t>RICARDO APONTE BERNAL</t>
  </si>
  <si>
    <t>https://community.secop.gov.co/Public/Tendering/OpportunityDetail/Index?noticeUID=CO1.NTC.2694018&amp;isFromPublicArea=True&amp;isModal=true&amp;asPopupView=true</t>
  </si>
  <si>
    <t>FDLCH-CPS-082-2022</t>
  </si>
  <si>
    <t>082-2022</t>
  </si>
  <si>
    <t>Prestar los servicios de apoyo a la gestión administrativa y asistencial a las Inspecciones de Policía de la Localidad</t>
  </si>
  <si>
    <t>JENNIFER VANNESA NIÑO DIAZ</t>
  </si>
  <si>
    <t>PEDRO FRANCISCO RODRIGUEZ CUENCA</t>
  </si>
  <si>
    <t>https://community.secop.gov.co/Public/Tendering/OpportunityDetail/Index?noticeUID=CO1.NTC.2702730&amp;isFromPublicArea=True&amp;isModal=true&amp;asPopupView=true</t>
  </si>
  <si>
    <t>FDLCH-CPS-083-2022</t>
  </si>
  <si>
    <t>083-2022</t>
  </si>
  <si>
    <t>Prestación de servicios de apoyo en la gestión de los asuntos relacionados con la comunicación ciudadana para la seguridad ciudadana, la convivencia y la prevención de conflictividades, violencias y delitos en la localidad de Chapinero, en el marco del proyecto "Chapinero promueve y genera confianza ciudadana".</t>
  </si>
  <si>
    <t>MARTHA PATRICIA MUÑOZ RUÍZ</t>
  </si>
  <si>
    <t>FELIPE CÓRDOBA MENDOZA</t>
  </si>
  <si>
    <t>https://community.secop.gov.co/Public/Tendering/OpportunityDetail/Index?noticeUID=CO1.NTC.2696911&amp;isFromPublicArea=True&amp;isModal=true&amp;asPopupView=true</t>
  </si>
  <si>
    <t>FDLCH-CPS-084-2022</t>
  </si>
  <si>
    <t>084-2022</t>
  </si>
  <si>
    <t>Prestar los servicios profesionales de apoyo jurídico en la ejecución de las acciones requeridas pra el trámite e impulso procesal de las actuaciones, contravenciones y o querellas que cursen en las inspecciones de policia de la localidad.</t>
  </si>
  <si>
    <t>LIZETH NOHELIA BALLESTEROS TORRES</t>
  </si>
  <si>
    <t>https://community.secop.gov.co/Public/Tendering/OpportunityDetail/Index?noticeUID=CO1.NTC.2703301&amp;isFromPublicArea=True&amp;isModal=true&amp;asPopupView=true</t>
  </si>
  <si>
    <t>FDLCH-CPS-085-2022</t>
  </si>
  <si>
    <t>085-2022</t>
  </si>
  <si>
    <t>ANDRÉS FELIPE RAMOS ARENAS</t>
  </si>
  <si>
    <t>https://community.secop.gov.co/Public/Tendering/OpportunityDetail/Index?noticeUID=CO1.NTC.2702869&amp;isFromPublicArea=True&amp;isModal=true&amp;asPopupView=true</t>
  </si>
  <si>
    <t>FDLCH-CPS-086-2022</t>
  </si>
  <si>
    <t>086-2022</t>
  </si>
  <si>
    <t>Prestar servicios de apoyo a la gestión, para el desarrollo de estrategias que promuevan la prevención, atención de la violencia intrafamiliar y sexual y la eliminación de las violencias basadas en género en el marco del programa sistema distrital de cuidado</t>
  </si>
  <si>
    <t>MILTON CESAR DÍAZ HERNANDEZ</t>
  </si>
  <si>
    <t>https://community.secop.gov.co/Public/Tendering/OpportunityDetail/Index?noticeUID=CO1.NTC.2695841&amp;isFromPublicArea=True&amp;isModal=true&amp;asPopupView=true</t>
  </si>
  <si>
    <t>FDLCH-CPS-087-2022</t>
  </si>
  <si>
    <t>087-2022</t>
  </si>
  <si>
    <t>Prestar servicios profesionales para apoyar al equipo de prensa y comunicaciones de la Alcaldía Local en la realización y publicación de contenidos de redes sociales y canales de divulgación digital (sitio web) de la Alcaldía Local.</t>
  </si>
  <si>
    <t>DANIEL ANTONIO RODRIGUEZ VENEGAS</t>
  </si>
  <si>
    <t>https://community.secop.gov.co/Public/Tendering/OpportunityDetail/Index?noticeUID=CO1.NTC.2721480&amp;isFromPublicArea=True&amp;isModal=true&amp;asPopupView=true</t>
  </si>
  <si>
    <t>FDLCH-CPS-088-2022</t>
  </si>
  <si>
    <t>088-2022</t>
  </si>
  <si>
    <t>Prestar servicios profesionales para la gestión, formulación, desarrollo, seguimiento y evaluación del proyecto de inversión chapinero productivo y emprendedor la estrategia de mitigación y reactivación económica EMRE local y la supervisión de ocntratos que le sean asignados.</t>
  </si>
  <si>
    <t>SERGIO ANDRES VARGAS CRUZ</t>
  </si>
  <si>
    <t>https://community.secop.gov.co/Public/Tendering/OpportunityDetail/Index?noticeUID=CO1.NTC.2722368&amp;isFromPublicArea=True&amp;isModal=true&amp;asPopupView=true</t>
  </si>
  <si>
    <t>FDLCH-CPS-089-2022</t>
  </si>
  <si>
    <t>089-2022</t>
  </si>
  <si>
    <t>Prestar servicios de apoyo a la gestión en la ejecuciónd e las actividades administrativas y documentales relacionadas con la gestión policiva en la Alcaldía Local de Chapinero.</t>
  </si>
  <si>
    <t>CRISTIAN OSWALDO LAITON VARGAS</t>
  </si>
  <si>
    <t>MANUEL FALLA BUSTOS</t>
  </si>
  <si>
    <t>https://community.secop.gov.co/Public/Tendering/OpportunityDetail/Index?noticeUID=CO1.NTC.2693626&amp;isFromPublicArea=True&amp;isModal=true&amp;asPopupView=true</t>
  </si>
  <si>
    <t>FDLCH-CPS-090-2022</t>
  </si>
  <si>
    <t>090-2022</t>
  </si>
  <si>
    <t>Prestar servicios de apoyo a la gestión al área de gestión del desarrollo local en las actividades y estrategias de fomento y promoción de la reactivación económica local, el fortalecimiento de los emprendimientos y de las pequeñas y medianas empresas locales.</t>
  </si>
  <si>
    <t>WILMER ANDRES MALDONADO RAMIREZ</t>
  </si>
  <si>
    <t>PROFESIONAL EN CIENCIAS ADMINISTRATIVAS</t>
  </si>
  <si>
    <t>NUBIA CONSTANZA MOGOLLON ACEVEDO</t>
  </si>
  <si>
    <t>EMPLEO Y PRODUCTIVIDAD</t>
  </si>
  <si>
    <t>https://community.secop.gov.co/Public/Tendering/OpportunityDetail/Index?noticeUID=CO1.NTC.2694491&amp;isFromPublicArea=True&amp;isModal=true&amp;asPopupView=true</t>
  </si>
  <si>
    <t>FDLCH-CPS-091-2022</t>
  </si>
  <si>
    <t>091-2022</t>
  </si>
  <si>
    <t>Prestar servicios técnicos para apoyar el área de gestión del desarrollo local en las actividades presupuestales requeridas por la Alcaldía Local de Chapinero.</t>
  </si>
  <si>
    <t>GISELLE MARIANA FONSECA CRISTANCHO</t>
  </si>
  <si>
    <t>ADMINISTRADOR DE EMPRESAS (8 SEMESTRE)</t>
  </si>
  <si>
    <t>NIDIA ASCENETH GONZALEZ</t>
  </si>
  <si>
    <t>PRESUPUESTO</t>
  </si>
  <si>
    <t>https://community.secop.gov.co/Public/Tendering/OpportunityDetail/Index?noticeUID=CO1.NTC.2694322&amp;isFromPublicArea=True&amp;isModal=true&amp;asPopupView=true</t>
  </si>
  <si>
    <t>FDLCH-CPS-092-2022</t>
  </si>
  <si>
    <t>092-2022</t>
  </si>
  <si>
    <t>Prestar servicios de apoyo a la gestión para asistir organizacional y administrativamente el desarrollo de las actividades estratégicas desarrolladas por la Alcaldía Local de Chapinero.</t>
  </si>
  <si>
    <t>24/07/202</t>
  </si>
  <si>
    <t>GERMAN ENRIQUE CASTILLO CORREA</t>
  </si>
  <si>
    <t>https://community.secop.gov.co/Public/Tendering/OpportunityDetail/Index?noticeUID=CO1.NTC.2688253&amp;isFromPublicArea=True&amp;isModal=true&amp;asPopupView=true</t>
  </si>
  <si>
    <t>FDLCH-CPS-093-2022</t>
  </si>
  <si>
    <t>093-2022</t>
  </si>
  <si>
    <t>Prestar servicios técnicos para apoyar el área Gestión del Desarrollo Local en las actividades presupuestales requeridas por la Alcaldía Local de Chapinero</t>
  </si>
  <si>
    <t>EILIN NATALY VILLABON PARDO</t>
  </si>
  <si>
    <t>TÉCNICO PROFESIONAL EN GESTIÓN CONTABLE Y FINANCIERA</t>
  </si>
  <si>
    <t>1 1. Suspensión</t>
  </si>
  <si>
    <t>Acta Suspensión</t>
  </si>
  <si>
    <t>https://community.secop.gov.co/Public/Tendering/OpportunityDetail/Index?noticeUID=CO1.NTC.2694053&amp;isFromPublicArea=True&amp;isModal=true&amp;asPopupView=true</t>
  </si>
  <si>
    <t>FDLCH-CPS-094-2022</t>
  </si>
  <si>
    <t>094-2022</t>
  </si>
  <si>
    <t>Prestar servicios profesionales de apoyo y jurídicamente el seguimiento, supervisión estratégica y sustanciación de procesos de competencia de la alcaldía local de chapinero anteriores a la entrada en vigencia de la ley 1801 de 2016</t>
  </si>
  <si>
    <t>PRODUCTIVIDAD</t>
  </si>
  <si>
    <t>https://community.secop.gov.co/Public/Tendering/OpportunityDetail/Index?noticeUID=CO1.NTC.2695245&amp;isFromPublicArea=True&amp;isModal=true&amp;asPopupView=true</t>
  </si>
  <si>
    <t>FDLCH-CPS-095-2022</t>
  </si>
  <si>
    <t>095-2022</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</si>
  <si>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chapinero</t>
  </si>
  <si>
    <t>ENITH DEL ROSARIO RUIZ PORRAS</t>
  </si>
  <si>
    <t>https://community.secop.gov.co/Public/Tendering/OpportunityDetail/Index?noticeUID=CO1.NTC.2705442&amp;isFromPublicArea=True&amp;isModal=true&amp;asPopupView=true</t>
  </si>
  <si>
    <t>FDLCH-CPS-096-2022</t>
  </si>
  <si>
    <t>096-2022</t>
  </si>
  <si>
    <t>Prestar servicios de apoyo a la gestión para desarrollar las actividades de radicación, gestión de correspondencia y de la documentación que expide, se allega y controlan las Inspecciones de Policía de la Alcaldía Local de Chapinero.</t>
  </si>
  <si>
    <t>VANESA ALEXANDRA JIMENEZ ARTEAGA</t>
  </si>
  <si>
    <t>https://community.secop.gov.co/Public/Tendering/OpportunityDetail/Index?noticeUID=CO1.NTC.2705323&amp;isFromPublicArea=True&amp;isModal=true&amp;asPopupView=true</t>
  </si>
  <si>
    <t>FDLCH-CPS-097-2022</t>
  </si>
  <si>
    <t>097-2022</t>
  </si>
  <si>
    <t>JUAN DAVID CHICACAUSA SALAS</t>
  </si>
  <si>
    <t>https://community.secop.gov.co/Public/Tendering/OpportunityDetail/Index?noticeUID=CO1.NTC.2695769&amp;isFromPublicArea=True&amp;isModal=true&amp;asPopupView=true</t>
  </si>
  <si>
    <t>FDLCH-CPS-098-2022</t>
  </si>
  <si>
    <t>098-2022</t>
  </si>
  <si>
    <t>Prestar los servicios profesionales para la gestión, formulación, desarrollo, seguimiento y evaluación del proyecto de inversión“Chapinero espacio para hábitos saludablesen el componente construcción y/o conservación de los parques vecinales y/o de bolsillo"</t>
  </si>
  <si>
    <t>MAURICIO BOHORQUEZ ESCOBAR</t>
  </si>
  <si>
    <t>https://community.secop.gov.co/Public/Tendering/OpportunityDetail/Index?noticeUID=CO1.NTC.2695493&amp;isFromPublicArea=True&amp;isModal=true&amp;asPopupView=true</t>
  </si>
  <si>
    <t>FDLCH-CPS-099-2022</t>
  </si>
  <si>
    <t>099-2022</t>
  </si>
  <si>
    <t>Prestar los servicios técnicos de apoyo a la gestión, acciones administrativas y seguimiento de las actividades derIvadas del proyecto de inversión Chapinero Modelo de Movilidad Inteligente</t>
  </si>
  <si>
    <t>DAVID ALEXANDER ALVARADO CASTRILLON</t>
  </si>
  <si>
    <t>https://community.secop.gov.co/Public/Tendering/OpportunityDetail/Index?noticeUID=CO1.NTC.2696353&amp;isFromPublicArea=True&amp;isModal=true&amp;asPopupView=true</t>
  </si>
  <si>
    <t>FDLCH-CPS-100-2022</t>
  </si>
  <si>
    <t>100-2022</t>
  </si>
  <si>
    <t>Prestar servicios profesionales especializdos para apoyar la organización y estructuración de la getión jurídica del despacho de la Alcaldía Local de Chapinero y la de las dependencias que la conforman.</t>
  </si>
  <si>
    <t>KAREN DANIELA ROSERO NARVAEZ</t>
  </si>
  <si>
    <t xml:space="preserve">              ABOGADO                                   ESP. EN DERECHO PÚBLICO</t>
  </si>
  <si>
    <t>https://community.secop.gov.co/Public/Tendering/OpportunityDetail/Index?noticeUID=CO1.NTC.2712599&amp;isFromPublicArea=True&amp;isModal=true&amp;asPopupView=true</t>
  </si>
  <si>
    <t>FDLCH-CPS-101-2022</t>
  </si>
  <si>
    <t>101-2022</t>
  </si>
  <si>
    <t>Prestar servicios profesionales de apoyo jurídico en la ejecución de las acciones requeridas para el trámite e impulso procesal de las actuaciones administrativas y de cobro persuasivo de competencia de la alcaldía local de chapinero.</t>
  </si>
  <si>
    <t>JUAN CAMILO MENDOZA MARTÍNEZ</t>
  </si>
  <si>
    <t>https://community.secop.gov.co/Public/Tendering/OpportunityDetail/Index?noticeUID=CO1.NTC.2710357&amp;isFromPublicArea=True&amp;isModal=true&amp;asPopupView=true</t>
  </si>
  <si>
    <t>FDLCH-CPS-102-2022</t>
  </si>
  <si>
    <t>102-2022</t>
  </si>
  <si>
    <t>Prestar servicios profesionales para apoyar el área de gestión del desarrollo local de la Alcaldía Local de Chapinero, en la gestión, formulación, desarrollo, seguimiento y evaluación de los temas relacionados con educación superior en la localidad de chapinero, enmarcados en el proyecto de inversión “Chapinero construye futuro y realizar el apoyo a la supervisión de los contratos y/o convenios que de el se deriven”</t>
  </si>
  <si>
    <t>JUAN CARLOS DUSSAN ZULETA</t>
  </si>
  <si>
    <t>PSICÓLOGO</t>
  </si>
  <si>
    <t>CLAUDIA MARCELA SERRATO LÓPEZ</t>
  </si>
  <si>
    <t>https://community.secop.gov.co/Public/Tendering/OpportunityDetail/Index?noticeUID=CO1.NTC.2714690&amp;isFromPublicArea=True&amp;isModal=true&amp;asPopupView=true</t>
  </si>
  <si>
    <t>FDLCH-CPS-103-2022</t>
  </si>
  <si>
    <t>103-2022</t>
  </si>
  <si>
    <t>Prestar servicios profesionales para apoyar el área de gestión del desarrollo local de la Alcaldía Local de Chapinero, en la gestión, formulación, desarrollo, seguimiento y evaluación de los temas relacionados con educación superior en la localidad de chapinero, enmarcados en el proyecto de inversión “Chapinero construye futuro" y realizaqr el apoyo a la supervisión de los contratos y/o convenios que de el se deriven.</t>
  </si>
  <si>
    <t>LUZ YANETH DUQUE ALBA</t>
  </si>
  <si>
    <t>LICENCIADA EN PEDAGOGÍA INFANTIL</t>
  </si>
  <si>
    <t>https://community.secop.gov.co/Public/Tendering/OpportunityDetail/Index?noticeUID=CO1.NTC.2714125&amp;isFromPublicArea=True&amp;isModal=true&amp;asPopupView=true</t>
  </si>
  <si>
    <t>FDLCH-CPS-104-2022.</t>
  </si>
  <si>
    <t>104-2022</t>
  </si>
  <si>
    <t>Prestar servicios profesionales para apoyar al área de gestión del desarrollo local de chapinero, en el acompañamiento, gestión, formulación y atención de la ejecución de las actividades derivadas del proyecto de inversión chapinero epicentro del deporte y la recreación.</t>
  </si>
  <si>
    <t>LAURA CAMILA RAMIREZ</t>
  </si>
  <si>
    <t>INGENIERA INDUSTRIAL</t>
  </si>
  <si>
    <t>DEPORTES</t>
  </si>
  <si>
    <t>https://community.secop.gov.co/Public/Tendering/OpportunityDetail/Index?noticeUID=CO1.NTC.2710953&amp;isFromPublicArea=True&amp;isModal=true&amp;asPopupView=true</t>
  </si>
  <si>
    <t>FDLCH-CPS-105-2022</t>
  </si>
  <si>
    <t>105-2022</t>
  </si>
  <si>
    <t>Prestar servicios profesionales de apoyo a la gestión para el desarrollo de actividades relacionadas con la formulación, seguimiento, terminación y cierre de proyectos de inversión relacionados con la gestión ambiental local en el marco del proyecto de inversión Chapinero Siempra Esperanza.</t>
  </si>
  <si>
    <t>31/07/202</t>
  </si>
  <si>
    <t>PAULA ROCIO VELOZA MARTINEZ</t>
  </si>
  <si>
    <t>https://community.secop.gov.co/Public/Tendering/OpportunityDetail/Index?noticeUID=CO1.NTC.2709744&amp;isFromPublicArea=True&amp;isModal=true&amp;asPopupView=true</t>
  </si>
  <si>
    <t>FDLCH-CPS-106-2022</t>
  </si>
  <si>
    <t>106-2022</t>
  </si>
  <si>
    <t>Prestar servicios asistenciales de apoyo para la gestión y desarrollo del proyecto de inversión No. 1715 "Chapinero restaurasdor y cuidador del territorio".</t>
  </si>
  <si>
    <t>MAGDA LUCIA RIVERA JOYA</t>
  </si>
  <si>
    <t>TITO FABIAN RUIZ BARAJAS</t>
  </si>
  <si>
    <t>https://community.secop.gov.co/Public/Tendering/OpportunityDetail/Index?noticeUID=CO1.NTC.2715731&amp;isFromPublicArea=True&amp;isModal=true&amp;asPopupView=true</t>
  </si>
  <si>
    <t>FDLCH-CPS-107-2022</t>
  </si>
  <si>
    <t>107-2022</t>
  </si>
  <si>
    <t>Prestar servicios asistenciales de apoyo a la gestión para el desarrollo de actividades relacionadas con la asistencia administrativa, seguimiento, terminación y cierre de proyectos de inversión relacionados con la gestión ambiental local en el marco del proyecto de inversión" Chapinero siembra esperanza".</t>
  </si>
  <si>
    <t>YEISON JESUS ANCHEZ WALDO</t>
  </si>
  <si>
    <t>https://community.secop.gov.co/Public/Tendering/OpportunityDetail/Index?noticeUID=CO1.NTC.2711727&amp;isFromPublicArea=True&amp;isModal=true&amp;asPopupView=true</t>
  </si>
  <si>
    <t>FDLCH-CPS-108-2022</t>
  </si>
  <si>
    <t>108-2022</t>
  </si>
  <si>
    <t>Prestar servicios técnicos de apoyo a la gestión, para el desarrollo de los procesos de formación y transformación ambiental en la localidad en el marco en el proyecto 1712 "Chapinero consiencte y resilente con el cambio climático".</t>
  </si>
  <si>
    <t>NATALIA PUERTO GONZALEZ</t>
  </si>
  <si>
    <t>https://community.secop.gov.co/Public/Tendering/OpportunityDetail/Index?noticeUID=CO1.NTC.2712220&amp;isFromPublicArea=True&amp;isModal=true&amp;asPopupView=true</t>
  </si>
  <si>
    <t>FDLCH-CPS-109-2022</t>
  </si>
  <si>
    <t>109-2022</t>
  </si>
  <si>
    <t>SERGIO GEOVANNY TOCANCIPA ARIZA</t>
  </si>
  <si>
    <t>https://community.secop.gov.co/Public/Tendering/OpportunityDetail/Index?noticeUID=CO1.NTC.2738666&amp;isFromPublicArea=True&amp;isModal=true&amp;asPopupView=true</t>
  </si>
  <si>
    <t>FDLCH-CPS-110-2022</t>
  </si>
  <si>
    <t>110-2022</t>
  </si>
  <si>
    <t>Prestar servicios asistenciales de apoyo a la gestión para el desarrollo de actividades relacionadas con la gestión ambiental local en el marco del proyecto de inversión "Chapinero sostenible y consciente"</t>
  </si>
  <si>
    <t>MARIA PAULA BRAVO OROZCO</t>
  </si>
  <si>
    <t>https://community.secop.gov.co/Public/Tendering/OpportunityDetail/Index?noticeUID=CO1.NTC.2708476&amp;isFromPublicArea=True&amp;isModal=true&amp;asPopupView=true</t>
  </si>
  <si>
    <t>FDLCH-CPS-111-2022</t>
  </si>
  <si>
    <t>111-2022</t>
  </si>
  <si>
    <t>Prestar servicios de apoyo a la gestión, para apoyar al área de gestión del desarrollo local de la alcaldía local de chapinero, en la gestión, desarrollo, seguimiento y evaluación del proyecto de inversión chapinero es primera infancia del programa educación inicial: bases sólidas para la vida</t>
  </si>
  <si>
    <t>DIANA PAOLA AGUDELO CABRERA</t>
  </si>
  <si>
    <t>https://community.secop.gov.co/Public/Tendering/OpportunityDetail/Index?noticeUID=CO1.NTC.2706517&amp;isFromPublicArea=True&amp;isModal=False</t>
  </si>
  <si>
    <t>FDLCH-CPS-112-2022</t>
  </si>
  <si>
    <t>112-2022</t>
  </si>
  <si>
    <t>Prestar servicios profesionales para la gestión, planeación, seguimiento, mitigación y respuesta a situaciones y escenarios de emergencia, en marco del fortalecimiento de la gestión local de los riesgos y la adaptación al cambio climático</t>
  </si>
  <si>
    <t>LUIS EDUARDO CRUZ SÁNCHEZ</t>
  </si>
  <si>
    <t>PROFESIONAL EN SALUD OCUPACIONAL</t>
  </si>
  <si>
    <t>https://community.secop.gov.co/Public/Tendering/OpportunityDetail/Index?noticeUID=CO1.NTC.2707639&amp;isFromPublicArea=True&amp;isModal=true&amp;asPopupView=true</t>
  </si>
  <si>
    <t>FDLCH-CPS-113-2022</t>
  </si>
  <si>
    <t>113-2022</t>
  </si>
  <si>
    <t>Prestar servicios profesionales para la atención integral de las víctimas del conflicto armado; la gestión, formulación, desarrollo, seguimiento y evaluación del proyecto "Chapinero territorio de paz" y la atención de las instacias de participación locales relacionadas con la construcción de paz local.</t>
  </si>
  <si>
    <t>LAURA DANIELA GONZALEZ PACHECO</t>
  </si>
  <si>
    <t>https://community.secop.gov.co/Public/Tendering/OpportunityDetail/Index?noticeUID=CO1.NTC.2707602&amp;isFromPublicArea=True&amp;isModal=true&amp;asPopupView=true</t>
  </si>
  <si>
    <t>FDLCH-CPS-114-2022</t>
  </si>
  <si>
    <t>114-2022</t>
  </si>
  <si>
    <t>Prestar servicios de apoyo a la gestión para la atención integrasl de las víctimas del conflicto armado en la marco del proyecto "Chapinero terrirorio de paz y la atención de las instancias de participación locales relacionadas con la construcción de paz local.</t>
  </si>
  <si>
    <t>ERIKA MILENA NIÑO MOYANO</t>
  </si>
  <si>
    <t>https://community.secop.gov.co/Public/Tendering/OpportunityDetail/Index?noticeUID=CO1.NTC.2710522&amp;isFromPublicArea=True&amp;isModal=true&amp;asPopupView=true</t>
  </si>
  <si>
    <t>DIANA CAROLINA GIRON</t>
  </si>
  <si>
    <t>FDLCH-CPS-115-2022</t>
  </si>
  <si>
    <t>115-2022</t>
  </si>
  <si>
    <t>Prestar los servicios profesionales de apoyo a la gestión para la formulación, desarrollo y seguimiento del proyecto de inversión "Chapinero modelo de moviidad inteligente" y la supervisión de contratos que le sean asignados.</t>
  </si>
  <si>
    <t>DIEGO MANUEL SALGADO GUTIERREZ</t>
  </si>
  <si>
    <t>https://community.secop.gov.co/Public/Tendering/OpportunityDetail/Index?noticeUID=CO1.NTC.2713041&amp;isFromPublicArea=True&amp;isModal=False</t>
  </si>
  <si>
    <t>FDLCH-CPS-116-2022</t>
  </si>
  <si>
    <t>116-2022</t>
  </si>
  <si>
    <t>Prestar los servicios técnicos de apoyo a la gestión, acciones administrativas y seguimiento de las actividades derivadas del proyecto de inversión "Chapinero modelo de movilidad inteligente"</t>
  </si>
  <si>
    <t>JHON FREDDY VALERO MAYA</t>
  </si>
  <si>
    <t>https://community.secop.gov.co/Public/Tendering/OpportunityDetail/Index?noticeUID=CO1.NTC.2715572&amp;isFromPublicArea=True&amp;isModal=False</t>
  </si>
  <si>
    <t>FDLCH-CPS-117-2022</t>
  </si>
  <si>
    <t>117-2022</t>
  </si>
  <si>
    <t>GINA PAOLA JIMENEZ CONTRERAS</t>
  </si>
  <si>
    <t>https://community.secop.gov.co/Public/Tendering/OpportunityDetail/Index?noticeUID=CO1.NTC.2713721&amp;isFromPublicArea=True&amp;isModal=False</t>
  </si>
  <si>
    <t>FDLCH-CPS-118-2022</t>
  </si>
  <si>
    <t>118-2022</t>
  </si>
  <si>
    <t>Prestar servicios profesionales para la gestión, desarrollo, seguimiento y evaluación jurídica pre-contractual, contractual y postcontractual del proyecto de inversión "Chapinero modelo de movilidad inteligente” y las demás relacionadas con el proyecto.</t>
  </si>
  <si>
    <t>ELMER RICARDO RINCON PLAZAS</t>
  </si>
  <si>
    <t>https://community.secop.gov.co/Public/Tendering/OpportunityDetail/Index?noticeUID=CO1.NTC.2708743&amp;isFromPublicArea=True&amp;isModal=true&amp;asPopupView=true</t>
  </si>
  <si>
    <t>FDLCH-CPS-119-2022</t>
  </si>
  <si>
    <t>119-2022</t>
  </si>
  <si>
    <t>Prestar los servicios profesionales para la gestión, formulación, desarrollo y seguimiento del proyecto de inversión "Chapinero espacio para hábitos saludables"</t>
  </si>
  <si>
    <t>FABIAN ANDRES CARDONA MARTINEZ</t>
  </si>
  <si>
    <t>https://community.secop.gov.co/Public/Tendering/OpportunityDetail/Index?noticeUID=CO1.NTC.2711894&amp;isFromPublicArea=True&amp;isModal=False</t>
  </si>
  <si>
    <t>FDLCH-CPS-120-2022</t>
  </si>
  <si>
    <t>120-2022</t>
  </si>
  <si>
    <t>Prestar servicios profesionales para apoyar técnicamente las distintas etaspas de los procesos de competencia de las inspecciones de policia de la localidad de chapinero según reparto</t>
  </si>
  <si>
    <t>EXCELINO ROMERO CASTAÑEDA</t>
  </si>
  <si>
    <t>CARLOS ALBERTO ULLOA CALVO</t>
  </si>
  <si>
    <t>https://community.secop.gov.co/Public/Tendering/OpportunityDetail/Index?noticeUID=CO1.NTC.2722658&amp;isFromPublicArea=True&amp;isModal=true&amp;asPopupView=true</t>
  </si>
  <si>
    <t>FDLCH-CPS-121-2022</t>
  </si>
  <si>
    <t>121-2022</t>
  </si>
  <si>
    <t>Prestar los servicios profesionales para apoyar el área de gestión de desarrollo local de la Alcaldía Local de Chapinero, en la formulación, gestión, ejecución y apoyo a la supervisión de los proyectos relacionados con los temas de salud, en cumplimiento de las metas y objetivos del plan de Desarrollo Local.</t>
  </si>
  <si>
    <t>MARIA DEL PILAR VARGAS TALERO</t>
  </si>
  <si>
    <t>https://community.secop.gov.co/Public/Tendering/OpportunityDetail/Index?noticeUID=CO1.NTC.2710891&amp;isFromPublicArea=True&amp;isModal=true&amp;asPopupView=true</t>
  </si>
  <si>
    <t>FDLCH-CPS-122-2022</t>
  </si>
  <si>
    <t>122-2022</t>
  </si>
  <si>
    <t>Prestar los servicios profesionales de apoyo a la gestión, para el seguimiento y verificación de las garantías contractuales derivadas de los contratos del proyecto de inversión "Chapinero modelo de movilidad inteligente".</t>
  </si>
  <si>
    <t>SANDRA PAOLA SALAMANCA RIAÑO</t>
  </si>
  <si>
    <t>INGENIERA CIVIL</t>
  </si>
  <si>
    <t>https://community.secop.gov.co/Public/Tendering/OpportunityDetail/Index?noticeUID=CO1.NTC.2710492&amp;isFromPublicArea=True&amp;isModal=true&amp;asPopupView=true</t>
  </si>
  <si>
    <t>FDLCH-CPS-123-2022</t>
  </si>
  <si>
    <t>123-2022</t>
  </si>
  <si>
    <t>Prestar servicios profesionales para la gestión, formulación, desarrollo, seguimiento y evaluación del Proyecto “Chapinero territorio para vivir sin miedo</t>
  </si>
  <si>
    <t>ANGELA CRISTINA CARVAJAL TOVAR</t>
  </si>
  <si>
    <t>https://community.secop.gov.co/Public/Tendering/OpportunityDetail/Index?noticeUID=CO1.NTC.2751055&amp;isFromPublicArea=True&amp;isModal=true&amp;asPopupView=true</t>
  </si>
  <si>
    <t>FDLCH-CPS-124-2022</t>
  </si>
  <si>
    <t>124-2022</t>
  </si>
  <si>
    <t>Prestar servicios de apoyo logístico asistencial para el desarrollo de actividades y eventos locales en el marco de la ejecución del plan de desarrollo local.</t>
  </si>
  <si>
    <t>CARLOS JULIO MARTINEZ RIPE</t>
  </si>
  <si>
    <t>https://community.secop.gov.co/Public/Tendering/OpportunityDetail/Index?noticeUID=CO1.NTC.2750522&amp;isFromPublicArea=True&amp;isModal=true&amp;asPopupView=true</t>
  </si>
  <si>
    <t>FDLCH-CPS-125-2022</t>
  </si>
  <si>
    <t>125-2022</t>
  </si>
  <si>
    <t>Prestar los servicios de apoyo a la gestión para la orientación de sesiones de actividad física musicalizada y no musicalizada en la localidad como del acompañamiento atención y ejecución de actividades recreo-deportivas derivadas del proyecto de invrsión "Chapinero epicentro del deporte y la recreación".</t>
  </si>
  <si>
    <t>EDISON FABIAN LEON LEON</t>
  </si>
  <si>
    <t>LICENCIADO EN DEPORTE</t>
  </si>
  <si>
    <t>https://community.secop.gov.co/Public/Tendering/OpportunityDetail/Index?noticeUID=CO1.NTC.2750162&amp;isFromPublicArea=True&amp;isModal=true&amp;asPopupView=true</t>
  </si>
  <si>
    <t>FDLCH-CPS-126-2022</t>
  </si>
  <si>
    <t>126-2022</t>
  </si>
  <si>
    <t>WILSON FERNANDO ORJUELA CHAVES</t>
  </si>
  <si>
    <t>https://community.secop.gov.co/Public/Tendering/OpportunityDetail/Index?noticeUID=CO1.NTC.2749931&amp;isFromPublicArea=True&amp;isModal=true&amp;asPopupView=true</t>
  </si>
  <si>
    <t>FDLCH-CPS-127-2022</t>
  </si>
  <si>
    <t>127-2022</t>
  </si>
  <si>
    <t>Prestar los servicios de apoyo a la gestión en la implementación, atención, verificación, soporte y acompañamiento de los procesos y/o actuaciones administrativas de la Alcaldía Local, así como el seguimiento en los aplicativos y/o herramientas virtuales.</t>
  </si>
  <si>
    <t>01/06/20122</t>
  </si>
  <si>
    <t>JHON FREDDY RAMIREZ VILLABUENA</t>
  </si>
  <si>
    <t>https://community.secop.gov.co/Public/Tendering/OpportunityDetail/Index?noticeUID=CO1.NTC.2734273&amp;isFromPublicArea=True&amp;isModal=true&amp;asPopupView=true</t>
  </si>
  <si>
    <t>JENNY CAROLINA</t>
  </si>
  <si>
    <t>FDLCH-CPS-128-2022</t>
  </si>
  <si>
    <t>128-2022</t>
  </si>
  <si>
    <t>Prestar servicios profesionales para el apoyo a la gestión y la articulación de las acciones de inspección vigilancia y control requeridos por la Alcaldía Local de Chapinero en el marco de la normatividad.</t>
  </si>
  <si>
    <t>MARIA DEL ROSARIO VALDERRUTEN</t>
  </si>
  <si>
    <t>https://community.secop.gov.co/Public/Tendering/OpportunityDetail/Index?noticeUID=CO1.NTC.2708767&amp;isFromPublicArea=True&amp;isModal=true&amp;asPopupView=true</t>
  </si>
  <si>
    <t>FDLCH-CPS-129-2022</t>
  </si>
  <si>
    <t>129-2022</t>
  </si>
  <si>
    <t>Prestar servicios profesionales para la gestión, formulación, desarrollo, seguimiento y evaluación del proyecto de invesión chapinero productivo y emprendedor, la estrategia de mitigación y reactivación económica-EMRE Local y la supervisión de contratos que le asean asignados.</t>
  </si>
  <si>
    <t>JENNIFER TORRES TORRES</t>
  </si>
  <si>
    <t>https://community.secop.gov.co/Public/Tendering/OpportunityDetail/Index?noticeUID=CO1.NTC.2737167&amp;isFromPublicArea=True&amp;isModal=true&amp;asPopupView=true</t>
  </si>
  <si>
    <t>FDLCH-CPS-130-2022</t>
  </si>
  <si>
    <t>130-2022</t>
  </si>
  <si>
    <t>Prestar servicios profesionales para apoyar al Alcalde Local en la gestión de los asuntos relacionados con seguridad ciudadana, convivencia y prevención de conflictividades, violencias y delitos en la localidad, de conformidad con el marco normativo aplicable en la materia.</t>
  </si>
  <si>
    <t>https://community.secop.gov.co/Public/Tendering/OpportunityDetail/Index?noticeUID=CO1.NTC.2735408&amp;isFromPublicArea=True&amp;isModal=true&amp;asPopupView=true</t>
  </si>
  <si>
    <t>FDLCH-CPS-131-2022</t>
  </si>
  <si>
    <t>131-2022</t>
  </si>
  <si>
    <t>Prestar servicios asistenciales para apoyar al Alcalde Local en la promoción, articulación, acompañamiento y seguimiento para la atención y protección de los animales domésticos y silvestres de la localidad.</t>
  </si>
  <si>
    <t>NORMA CONSTANZA IQUIRA ARISTIZABAL</t>
  </si>
  <si>
    <t>https://community.secop.gov.co/Public/Tendering/OpportunityDetail/Index?noticeUID=CO1.NTC.2732491&amp;isFromPublicArea=True&amp;isModal=true&amp;asPopupView=true</t>
  </si>
  <si>
    <t>FDLCH-CPS-132-2022</t>
  </si>
  <si>
    <t>132-2022</t>
  </si>
  <si>
    <t>Prestar servicios profesionales para la gestión, formulación, desarrollo, seguimiento y evaluación del proyecto de inversión"Chapinero y emprendedor, la estrategia de mitigación y reactivación económica - EMRE local y la supervisión de contratos que le sean asignados.</t>
  </si>
  <si>
    <t>https://community.secop.gov.co/Public/Tendering/OpportunityDetail/Index?noticeUID=CO1.NTC.2734177&amp;isFromPublicArea=True&amp;isModal=true&amp;asPopupView=true</t>
  </si>
  <si>
    <t>FDLCH-CPS-133-2022</t>
  </si>
  <si>
    <t>133-2022</t>
  </si>
  <si>
    <t>Prestar los servicios técnicos de apoyo para la operación, seguimiento y cumplmiento de los procesos y procedimientos del servicio, apoyos económicos TIPO C, requeridos para el oportuno y adecuado registro, cruce y reporte de los datos en el sistema misional SIRBE, que contribuyan a la garantía de los derechos de la población mayor en el marco de la política pública social para el envejecimeinto y la vejez en el distrito capital a cargo de la Alcaldía Local.</t>
  </si>
  <si>
    <t>JUAN CARLOS AREVALO</t>
  </si>
  <si>
    <t>https://community.secop.gov.co/Public/Tendering/OpportunityDetail/Index?noticeUID=CO1.NTC.2736462&amp;isFromPublicArea=True&amp;isModal=true&amp;asPopupView=true</t>
  </si>
  <si>
    <t>FDLCH-CPS-134-2022</t>
  </si>
  <si>
    <t>134-2022</t>
  </si>
  <si>
    <t>MARIA CRISTINA CRISTANCHO TRIANA</t>
  </si>
  <si>
    <t>https://community.secop.gov.co/Public/Tendering/OpportunityDetail/Index?noticeUID=CO1.NTC.2738213&amp;isFromPublicArea=True&amp;isModal=true&amp;asPopupView=true</t>
  </si>
  <si>
    <t>FDLCH-CPS-135-2022</t>
  </si>
  <si>
    <t>135-2022</t>
  </si>
  <si>
    <t>Prestar servicios técnicos para apoyar la gestión jurídica en la ejecución de las actividades administrativas y documentales con contenido jurídico, relacionadas con los procesos de inspección, vigilancia y control que adelanta la Alcaldía Local de Chapinero</t>
  </si>
  <si>
    <t>YADY MATILDE MORENO VARGAS</t>
  </si>
  <si>
    <t>https://community.secop.gov.co/Public/Tendering/OpportunityDetail/Index?noticeUID=CO1.NTC.2734892&amp;isFromPublicArea=True&amp;isModal=true&amp;asPopupView=true</t>
  </si>
  <si>
    <t>FDLCH-CPS-136-2022</t>
  </si>
  <si>
    <t>136-2022</t>
  </si>
  <si>
    <t>OSCAR FABIAN PINEDA CASTRO</t>
  </si>
  <si>
    <t>https://community.secop.gov.co/Public/Tendering/OpportunityDetail/Index?noticeUID=CO1.NTC.2790309&amp;isFromPublicArea=True&amp;isModal=true&amp;asPopupView=true</t>
  </si>
  <si>
    <t>FDLCH-CPS-137-2022</t>
  </si>
  <si>
    <t>137-2022</t>
  </si>
  <si>
    <t>Prestar servicios de apoyo a la gestión para desarrollar las actividades de atención y orientación al ciudadano que se requieran en las instalaciones de la alcaldía local de chapinero</t>
  </si>
  <si>
    <t>DIANA SHIRLEY ARDILA ARDILA</t>
  </si>
  <si>
    <t>https://community.secop.gov.co/Public/Tendering/OpportunityDetail/Index?noticeUID=CO1.NTC.2732747&amp;isFromPublicArea=True&amp;isModal=true&amp;asPopupView=true</t>
  </si>
  <si>
    <t>FDLCH-CPS-138-2022</t>
  </si>
  <si>
    <t>138-2022</t>
  </si>
  <si>
    <t>Apoyar en las tareas operativas de carácter archivístico desarrolladas en la Alcaldía Local de Chapinero para garantizar la aplicación correcta de los procedimientos técnicos</t>
  </si>
  <si>
    <t>DIANA PAOLA OVALLE RODRIGUEZ</t>
  </si>
  <si>
    <t>CIENCIAS DE LA INFORMACIÓN Y LA DOCUMENTACIÓN, BIBLIOTECOLOGÍA Y ARCHIVÍSTICA</t>
  </si>
  <si>
    <t>GESTIÓN DOCUMENTAL</t>
  </si>
  <si>
    <t>https://community.secop.gov.co/Public/Tendering/OpportunityDetail/Index?noticeUID=CO1.NTC.2732435&amp;isFromPublicArea=True&amp;isModal=true&amp;asPopupView=true</t>
  </si>
  <si>
    <t>JIMENA CARDONA</t>
  </si>
  <si>
    <t>FDLCH-CAR-139-2022</t>
  </si>
  <si>
    <t>Funcionamiento</t>
  </si>
  <si>
    <t>139-2022</t>
  </si>
  <si>
    <t>Contratar en arriendo una bodega con el propósito de guardar los elementos decomisados durante losoperativos de control de espacio público adelantados por la Alcaldía Local de Chapinero.</t>
  </si>
  <si>
    <t>ANA GRACIELA GALAN</t>
  </si>
  <si>
    <t>JUAN FRANCISCO PLATA</t>
  </si>
  <si>
    <t>CONTRATO ARRENDAMIENTO BODEGA</t>
  </si>
  <si>
    <t>https://community.secop.gov.co/Public/Tendering/OpportunityDetail/Index?noticeUID=CO1.NTC.2775074&amp;isFromPublicArea=True&amp;isModal=true&amp;asPopupView=true</t>
  </si>
  <si>
    <t>FLCH-CPS-140-2022</t>
  </si>
  <si>
    <t>140-2022</t>
  </si>
  <si>
    <t>Prestar servicios profesionales para apoyar la formulación, ejecución, seguimiento y mejora continua de las herramientas que conforman la gestión ambienal institucional de la Alcaldía Local de Chapinero.</t>
  </si>
  <si>
    <t>HARVY ZURITH BARRIOS LOPEZ</t>
  </si>
  <si>
    <t>https://community.secop.gov.co/Public/Tendering/OpportunityDetail/Index?noticeUID=CO1.NTC.2735830&amp;isFromPublicArea=True&amp;isModal=true&amp;asPopupView=true</t>
  </si>
  <si>
    <t>FDLCH-CPS-141-2022</t>
  </si>
  <si>
    <t>141-2022</t>
  </si>
  <si>
    <t>Prestar servicios profesionales para el apoyo en la gestión, ejecución y seguimiento de los contratos derivados del proyecto "Chapinero productivo y emprendedor", y aquellos relacionados con la estrategia de mitigación y reacitivación económica- EMRE LOCAL</t>
  </si>
  <si>
    <t>JOHN ROGER SANCHEZ RAMOS</t>
  </si>
  <si>
    <t>https://community.secop.gov.co/Public/Tendering/OpportunityDetail/Index?noticeUID=CO1.NTC.2760172&amp;isFromPublicArea=True&amp;isModal=true&amp;asPopupView=true</t>
  </si>
  <si>
    <t>FDLCH-CPS-142-2022</t>
  </si>
  <si>
    <t>142-2022</t>
  </si>
  <si>
    <t>HERNANDO ELIAS GARCÍA VARGAS</t>
  </si>
  <si>
    <t>https://community.secop.gov.co/Public/Tendering/OpportunityDetail/Index?noticeUID=CO1.NTC.2735250&amp;isFromPublicArea=True&amp;isModal=true&amp;asPopupView=true</t>
  </si>
  <si>
    <t>FDLCH-CPS-143-2022</t>
  </si>
  <si>
    <t>143-2022</t>
  </si>
  <si>
    <t>Prestar servicios de apoyo a la gestión para asistir administrativamente al área de gestión del Desarrollo de la Localidad de Chapinero.</t>
  </si>
  <si>
    <t>CRISTIAM DAVID ESTUPIÑAN RODRIGUEZ</t>
  </si>
  <si>
    <t>https://community.secop.gov.co/Public/Tendering/OpportunityDetail/Index?noticeUID=CO1.NTC.2779034&amp;isFromPublicArea=True&amp;isModal=true&amp;asPopupView=true</t>
  </si>
  <si>
    <t>FDLCH-CPS-144-2022</t>
  </si>
  <si>
    <t>144-2022</t>
  </si>
  <si>
    <t>HERNANDO FERNEY QUIROGA ARIZA cesión SANDRA MILENA RODRIGUEZ SASTOQUE</t>
  </si>
  <si>
    <t>https://community.secop.gov.co/Public/Tendering/OpportunityDetail/Index?noticeUID=CO1.NTC.2777999&amp;isFromPublicArea=True&amp;isModal=true&amp;asPopupView=true</t>
  </si>
  <si>
    <t>FDLCH-CPS-145-2022</t>
  </si>
  <si>
    <t>145-2022</t>
  </si>
  <si>
    <t>Prestar servicios profesionales para apoyar técnicamente las distintas etapas de los procesos de competencia de las inspecciones de policía de la localidad de chapinero según reparto.</t>
  </si>
  <si>
    <t>https://community.secop.gov.co/Public/Tendering/OpportunityDetail/Index?noticeUID=CO1.NTC.2784026&amp;isFromPublicArea=True&amp;isModal=true&amp;asPopupView=true</t>
  </si>
  <si>
    <t>FDLCH-CPS-146-2022</t>
  </si>
  <si>
    <t>146-2022</t>
  </si>
  <si>
    <t>Prestar servicios asistenciales de apoyo para la gestión y desarrollo del proyecto de inversión No. 1827 "Chapinero rural y productivo".</t>
  </si>
  <si>
    <t>REINA DAYANIRA ALVIS MELGAREJO</t>
  </si>
  <si>
    <t>LIBARDO FERNANDEZ ALMANZA</t>
  </si>
  <si>
    <t>https://community.secop.gov.co/Public/Tendering/OpportunityDetail/Index?noticeUID=CO1.NTC.2785318&amp;isFromPublicArea=True&amp;isModal=true&amp;asPopupView=true</t>
  </si>
  <si>
    <t>FDLCH-CPS-147-2022</t>
  </si>
  <si>
    <t>147-20222</t>
  </si>
  <si>
    <t>Prestar los servicios profesionales de apoyo jurídico en la ejecución de las acciones requeridas para el trámite e impulso procesal de las actuaciones, contravenciones y/o querellas que cursen en las inspecciones de policia de la Localidad.</t>
  </si>
  <si>
    <t>ANGELICA ALONSO DUEÑAS</t>
  </si>
  <si>
    <t>https://community.secop.gov.co/Public/Tendering/OpportunityDetail/Index?noticeUID=CO1.NTC.2782918&amp;isFromPublicArea=True&amp;isModal=true&amp;asPopupView=true</t>
  </si>
  <si>
    <t>ABOGADO ESP. EN GESTIÓN PÚBLICA</t>
  </si>
  <si>
    <t>EJECUCIÓN CONTRACTUAL ALCALDIA LOCAL DE CHAPINERO
PRIMER TRIMESTRE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</si>
</sst>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yyyy\-mm\-dd;@"/>
    <numFmt numFmtId="166" formatCode="_-* #,##0_-;\-* #,##0_-;_-* &quot;-&quot;??_-;_-@_-"/>
    <numFmt numFmtId="168" formatCode="_-* #,##0.00\ _€_-;\-* #,##0.00\ _€_-;_-* &quot;-&quot;??\ _€_-;_-@_-"/>
  </numFmts>
  <fonts count="16" x14ac:knownFonts="1">
    <font>
      <sz val="11"/>
      <color theme="1"/>
      <name val="Calibri"/>
      <family val="2"/>
      <scheme val="minor"/>
    </font>
    <font>
      <sz val="11"/>
      <color theme="1"/>
      <name val="Calibri"/>
      <family val="2"/>
      <scheme val="minor"/>
    </font>
    <font>
      <b/>
      <sz val="8"/>
      <name val="Arial"/>
      <family val="2"/>
    </font>
    <font>
      <b/>
      <sz val="8"/>
      <color theme="1"/>
      <name val="Arial"/>
      <family val="2"/>
    </font>
    <font>
      <sz val="10"/>
      <name val="Arial"/>
      <family val="2"/>
    </font>
    <font>
      <sz val="11"/>
      <color indexed="63"/>
      <name val="Calibri"/>
      <family val="2"/>
    </font>
    <font>
      <sz val="10"/>
      <color theme="1"/>
      <name val="Arial"/>
      <family val="2"/>
    </font>
    <font>
      <sz val="9"/>
      <name val="Arial"/>
      <family val="2"/>
    </font>
    <font>
      <sz val="10"/>
      <color rgb="FF000000"/>
      <name val="Arial"/>
      <family val="2"/>
    </font>
    <font>
      <sz val="11"/>
      <color theme="1"/>
      <name val="Arial"/>
      <family val="2"/>
    </font>
    <font>
      <sz val="11"/>
      <color indexed="8"/>
      <name val="Calibri"/>
      <family val="2"/>
      <scheme val="minor"/>
    </font>
    <font>
      <sz val="11"/>
      <name val="Arial Narrow"/>
      <family val="2"/>
    </font>
    <font>
      <b/>
      <sz val="9"/>
      <color indexed="81"/>
      <name val="Tahoma"/>
      <family val="2"/>
    </font>
    <font>
      <sz val="9"/>
      <color indexed="81"/>
      <name val="Tahoma"/>
      <family val="2"/>
    </font>
    <font>
      <sz val="9"/>
      <color indexed="81"/>
      <name val="Tahoma"/>
    </font>
    <font>
      <sz val="18"/>
      <color rgb="FFFF0000"/>
      <name val="Calibri"/>
      <family val="2"/>
      <scheme val="minor"/>
    </font>
  </fonts>
  <fills count="17">
    <fill>
      <patternFill patternType="none"/>
    </fill>
    <fill>
      <patternFill patternType="gray125"/>
    </fill>
    <fill>
      <patternFill patternType="solid">
        <fgColor theme="5" tint="0.59999389629810485"/>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rgb="FF00B0F0"/>
        <bgColor indexed="64"/>
      </patternFill>
    </fill>
    <fill>
      <patternFill patternType="solid">
        <fgColor theme="4" tint="0.59999389629810485"/>
        <bgColor indexed="23"/>
      </patternFill>
    </fill>
    <fill>
      <patternFill patternType="solid">
        <fgColor theme="0"/>
        <bgColor indexed="64"/>
      </patternFill>
    </fill>
    <fill>
      <patternFill patternType="solid">
        <fgColor theme="0"/>
        <bgColor rgb="FF000000"/>
      </patternFill>
    </fill>
    <fill>
      <patternFill patternType="solid">
        <fgColor theme="9" tint="0.59999389629810485"/>
        <bgColor indexed="64"/>
      </patternFill>
    </fill>
    <fill>
      <patternFill patternType="solid">
        <fgColor rgb="FFFFFFFF"/>
        <bgColor rgb="FF000000"/>
      </patternFill>
    </fill>
    <fill>
      <patternFill patternType="solid">
        <fgColor rgb="FF00B0F0"/>
        <bgColor rgb="FF000000"/>
      </patternFill>
    </fill>
    <fill>
      <patternFill patternType="solid">
        <fgColor rgb="FFFFFF00"/>
        <bgColor indexed="64"/>
      </patternFill>
    </fill>
    <fill>
      <patternFill patternType="solid">
        <fgColor theme="5"/>
        <bgColor indexed="64"/>
      </patternFill>
    </fill>
  </fills>
  <borders count="2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auto="1"/>
      </left>
      <right style="thin">
        <color auto="1"/>
      </right>
      <top style="thin">
        <color auto="1"/>
      </top>
      <bottom style="thin">
        <color auto="1"/>
      </bottom>
      <diagonal/>
    </border>
    <border>
      <left/>
      <right style="thin">
        <color indexed="64"/>
      </right>
      <top/>
      <bottom style="thin">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indexed="64"/>
      </right>
      <top style="medium">
        <color indexed="64"/>
      </top>
      <bottom style="thin">
        <color indexed="64"/>
      </bottom>
      <diagonal/>
    </border>
    <border>
      <left style="thin">
        <color auto="1"/>
      </left>
      <right style="thin">
        <color auto="1"/>
      </right>
      <top style="medium">
        <color indexed="64"/>
      </top>
      <bottom style="thin">
        <color auto="1"/>
      </bottom>
      <diagonal/>
    </border>
    <border>
      <left style="thin">
        <color indexed="64"/>
      </left>
      <right style="medium">
        <color indexed="64"/>
      </right>
      <top style="medium">
        <color indexed="64"/>
      </top>
      <bottom style="thin">
        <color indexed="64"/>
      </bottom>
      <diagonal/>
    </border>
    <border>
      <left style="thin">
        <color auto="1"/>
      </left>
      <right style="medium">
        <color indexed="64"/>
      </right>
      <top style="medium">
        <color indexed="64"/>
      </top>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style="thin">
        <color indexed="64"/>
      </left>
      <right style="thin">
        <color indexed="64"/>
      </right>
      <top/>
      <bottom/>
      <diagonal/>
    </border>
    <border>
      <left/>
      <right/>
      <top/>
      <bottom style="medium">
        <color indexed="64"/>
      </bottom>
      <diagonal/>
    </border>
  </borders>
  <cellStyleXfs count="5">
    <xf numFmtId="0" fontId="0" fillId="0" borderId="0"/>
    <xf numFmtId="43" fontId="1" fillId="0" borderId="0" applyFont="0" applyFill="0" applyBorder="0" applyAlignment="0" applyProtection="0"/>
    <xf numFmtId="0" fontId="4" fillId="0" borderId="0"/>
    <xf numFmtId="9" fontId="5" fillId="0" borderId="0" applyBorder="0" applyAlignment="0" applyProtection="0"/>
    <xf numFmtId="168" fontId="10" fillId="0" borderId="0" applyFont="0" applyFill="0" applyBorder="0" applyAlignment="0" applyProtection="0"/>
  </cellStyleXfs>
  <cellXfs count="74">
    <xf numFmtId="0" fontId="0" fillId="0" borderId="0" xfId="0"/>
    <xf numFmtId="0" fontId="2" fillId="2" borderId="1" xfId="0" applyFont="1" applyFill="1" applyBorder="1" applyAlignment="1" applyProtection="1">
      <alignment horizontal="center" vertical="center" wrapText="1"/>
      <protection locked="0"/>
    </xf>
    <xf numFmtId="0" fontId="3" fillId="2" borderId="1" xfId="0" applyFont="1" applyFill="1" applyBorder="1" applyAlignment="1">
      <alignment horizontal="center" vertical="center" wrapText="1"/>
    </xf>
    <xf numFmtId="0" fontId="2" fillId="3" borderId="1" xfId="0" applyFont="1" applyFill="1" applyBorder="1" applyAlignment="1" applyProtection="1">
      <alignment horizontal="center" vertical="center" wrapText="1"/>
      <protection locked="0"/>
    </xf>
    <xf numFmtId="0" fontId="2" fillId="4" borderId="1" xfId="0" applyFont="1" applyFill="1" applyBorder="1" applyAlignment="1" applyProtection="1">
      <alignment horizontal="center" vertical="center" wrapText="1"/>
      <protection locked="0"/>
    </xf>
    <xf numFmtId="0" fontId="2" fillId="5" borderId="1" xfId="0" applyFont="1" applyFill="1" applyBorder="1" applyAlignment="1" applyProtection="1">
      <alignment horizontal="center" vertical="center" wrapText="1"/>
      <protection locked="0"/>
    </xf>
    <xf numFmtId="0" fontId="2" fillId="6" borderId="1" xfId="0" applyFont="1" applyFill="1" applyBorder="1" applyAlignment="1" applyProtection="1">
      <alignment horizontal="center" vertical="center" wrapText="1"/>
      <protection locked="0"/>
    </xf>
    <xf numFmtId="164" fontId="2" fillId="2" borderId="1" xfId="0" applyNumberFormat="1" applyFont="1" applyFill="1" applyBorder="1" applyAlignment="1" applyProtection="1">
      <alignment horizontal="center" vertical="center" wrapText="1"/>
      <protection locked="0"/>
    </xf>
    <xf numFmtId="0" fontId="2" fillId="7" borderId="1" xfId="0" applyFont="1" applyFill="1" applyBorder="1" applyAlignment="1" applyProtection="1">
      <alignment horizontal="center" vertical="center" wrapText="1"/>
      <protection locked="0"/>
    </xf>
    <xf numFmtId="0" fontId="2" fillId="7" borderId="3" xfId="0" applyFont="1" applyFill="1" applyBorder="1" applyAlignment="1" applyProtection="1">
      <alignment horizontal="center" vertical="center" wrapText="1"/>
      <protection locked="0"/>
    </xf>
    <xf numFmtId="0" fontId="2" fillId="7" borderId="4" xfId="0" applyFont="1" applyFill="1" applyBorder="1" applyAlignment="1" applyProtection="1">
      <alignment horizontal="center" vertical="center" wrapText="1"/>
      <protection locked="0"/>
    </xf>
    <xf numFmtId="0" fontId="2" fillId="8" borderId="1" xfId="0" applyFont="1" applyFill="1" applyBorder="1" applyAlignment="1" applyProtection="1">
      <alignment horizontal="center" vertical="center" wrapText="1"/>
      <protection locked="0"/>
    </xf>
    <xf numFmtId="43" fontId="2" fillId="2" borderId="1" xfId="1" applyFont="1" applyFill="1" applyBorder="1" applyAlignment="1" applyProtection="1">
      <alignment horizontal="center" vertical="center" wrapText="1"/>
      <protection locked="0"/>
    </xf>
    <xf numFmtId="0" fontId="2" fillId="9" borderId="1" xfId="3" applyNumberFormat="1" applyFont="1" applyFill="1" applyBorder="1" applyAlignment="1" applyProtection="1">
      <alignment horizontal="center" vertical="center" wrapText="1"/>
      <protection locked="0"/>
    </xf>
    <xf numFmtId="0" fontId="2" fillId="5" borderId="5" xfId="0" applyFont="1" applyFill="1" applyBorder="1" applyAlignment="1" applyProtection="1">
      <alignment horizontal="center" vertical="center" wrapText="1"/>
      <protection locked="0"/>
    </xf>
    <xf numFmtId="0" fontId="2" fillId="9" borderId="5" xfId="3" applyNumberFormat="1" applyFont="1" applyFill="1" applyBorder="1" applyAlignment="1" applyProtection="1">
      <alignment horizontal="center" vertical="center" wrapText="1"/>
      <protection locked="0"/>
    </xf>
    <xf numFmtId="0" fontId="2" fillId="9" borderId="2" xfId="3" applyNumberFormat="1" applyFont="1" applyFill="1" applyBorder="1" applyAlignment="1" applyProtection="1">
      <alignment horizontal="center" vertical="center" wrapText="1"/>
      <protection locked="0"/>
    </xf>
    <xf numFmtId="0" fontId="4" fillId="10" borderId="6" xfId="0" applyFont="1" applyFill="1" applyBorder="1" applyAlignment="1" applyProtection="1">
      <alignment horizontal="center" vertical="center" wrapText="1"/>
      <protection locked="0"/>
    </xf>
    <xf numFmtId="0" fontId="4" fillId="10" borderId="7" xfId="0" applyFont="1" applyFill="1" applyBorder="1" applyAlignment="1" applyProtection="1">
      <alignment horizontal="center" vertical="center" wrapText="1"/>
      <protection locked="0"/>
    </xf>
    <xf numFmtId="0" fontId="4" fillId="10" borderId="8" xfId="0" applyFont="1" applyFill="1" applyBorder="1" applyAlignment="1" applyProtection="1">
      <alignment horizontal="center" vertical="center" wrapText="1"/>
      <protection locked="0"/>
    </xf>
    <xf numFmtId="0" fontId="4" fillId="10" borderId="6" xfId="0" applyFont="1" applyFill="1" applyBorder="1" applyAlignment="1">
      <alignment horizontal="center" vertical="center" wrapText="1"/>
    </xf>
    <xf numFmtId="14" fontId="4" fillId="10" borderId="6" xfId="0" applyNumberFormat="1" applyFont="1" applyFill="1" applyBorder="1" applyAlignment="1" applyProtection="1">
      <alignment horizontal="center" vertical="center" wrapText="1"/>
      <protection locked="0"/>
    </xf>
    <xf numFmtId="0" fontId="4" fillId="10" borderId="9" xfId="0" applyFont="1" applyFill="1" applyBorder="1" applyAlignment="1" applyProtection="1">
      <alignment horizontal="center" vertical="center" wrapText="1"/>
      <protection locked="0"/>
    </xf>
    <xf numFmtId="3" fontId="4" fillId="10" borderId="6" xfId="0" applyNumberFormat="1" applyFont="1" applyFill="1" applyBorder="1" applyAlignment="1" applyProtection="1">
      <alignment horizontal="center" vertical="center" wrapText="1"/>
      <protection locked="0"/>
    </xf>
    <xf numFmtId="0" fontId="4" fillId="12" borderId="8" xfId="0" applyFont="1" applyFill="1" applyBorder="1" applyAlignment="1" applyProtection="1">
      <alignment horizontal="center" vertical="center" wrapText="1"/>
      <protection locked="0"/>
    </xf>
    <xf numFmtId="166" fontId="4" fillId="10" borderId="6" xfId="1" applyNumberFormat="1" applyFont="1" applyFill="1" applyBorder="1" applyAlignment="1" applyProtection="1">
      <alignment horizontal="center" vertical="center" wrapText="1"/>
    </xf>
    <xf numFmtId="0" fontId="4" fillId="6" borderId="8" xfId="0" applyFont="1" applyFill="1" applyBorder="1" applyAlignment="1" applyProtection="1">
      <alignment horizontal="center" vertical="center" wrapText="1"/>
      <protection locked="0"/>
    </xf>
    <xf numFmtId="0" fontId="4" fillId="6" borderId="8" xfId="0" applyFont="1" applyFill="1" applyBorder="1" applyAlignment="1">
      <alignment horizontal="center" vertical="center" wrapText="1"/>
    </xf>
    <xf numFmtId="0" fontId="6" fillId="0" borderId="6" xfId="0" applyFont="1" applyBorder="1" applyAlignment="1">
      <alignment horizontal="center" vertical="center" wrapText="1"/>
    </xf>
    <xf numFmtId="0" fontId="4" fillId="5" borderId="10" xfId="0" applyFont="1" applyFill="1" applyBorder="1" applyAlignment="1">
      <alignment horizontal="center" vertical="center" wrapText="1"/>
    </xf>
    <xf numFmtId="14" fontId="4" fillId="5" borderId="8" xfId="0" applyNumberFormat="1" applyFont="1" applyFill="1" applyBorder="1" applyAlignment="1">
      <alignment horizontal="center" vertical="center" wrapText="1"/>
    </xf>
    <xf numFmtId="3" fontId="4" fillId="5" borderId="11" xfId="0" applyNumberFormat="1" applyFont="1" applyFill="1" applyBorder="1" applyAlignment="1">
      <alignment horizontal="center" vertical="center" wrapText="1"/>
    </xf>
    <xf numFmtId="0" fontId="4" fillId="5" borderId="12" xfId="0" applyFont="1" applyFill="1" applyBorder="1" applyAlignment="1">
      <alignment horizontal="center" vertical="center" wrapText="1"/>
    </xf>
    <xf numFmtId="0" fontId="4" fillId="5" borderId="13" xfId="0" applyFont="1" applyFill="1" applyBorder="1" applyAlignment="1">
      <alignment horizontal="center" vertical="center" wrapText="1"/>
    </xf>
    <xf numFmtId="3" fontId="4" fillId="5" borderId="15" xfId="0" applyNumberFormat="1" applyFont="1" applyFill="1" applyBorder="1" applyAlignment="1">
      <alignment horizontal="center" vertical="center" wrapText="1"/>
    </xf>
    <xf numFmtId="0" fontId="0" fillId="0" borderId="8" xfId="0" applyBorder="1" applyAlignment="1">
      <alignment horizontal="center" vertical="center" wrapText="1"/>
    </xf>
    <xf numFmtId="0" fontId="4" fillId="8" borderId="6" xfId="0" applyFont="1" applyFill="1" applyBorder="1" applyAlignment="1" applyProtection="1">
      <alignment horizontal="center" vertical="center" wrapText="1"/>
      <protection locked="0"/>
    </xf>
    <xf numFmtId="0" fontId="0" fillId="0" borderId="0" xfId="0" applyAlignment="1">
      <alignment horizontal="center" vertical="center" wrapText="1"/>
    </xf>
    <xf numFmtId="0" fontId="4" fillId="7" borderId="6" xfId="0" applyFont="1" applyFill="1" applyBorder="1" applyAlignment="1" applyProtection="1">
      <alignment horizontal="center" vertical="center" wrapText="1"/>
      <protection locked="0"/>
    </xf>
    <xf numFmtId="0" fontId="6" fillId="10" borderId="6" xfId="0" applyFont="1" applyFill="1" applyBorder="1" applyAlignment="1" applyProtection="1">
      <alignment horizontal="center" vertical="center" wrapText="1"/>
      <protection locked="0"/>
    </xf>
    <xf numFmtId="0" fontId="6" fillId="0" borderId="8" xfId="0" applyFont="1" applyBorder="1" applyAlignment="1" applyProtection="1">
      <alignment horizontal="center" vertical="center" wrapText="1"/>
      <protection locked="0"/>
    </xf>
    <xf numFmtId="0" fontId="6" fillId="10" borderId="8" xfId="0" applyFont="1" applyFill="1" applyBorder="1" applyAlignment="1" applyProtection="1">
      <alignment horizontal="center" vertical="center" wrapText="1"/>
      <protection locked="0"/>
    </xf>
    <xf numFmtId="0" fontId="6" fillId="11" borderId="8" xfId="0" applyFont="1" applyFill="1" applyBorder="1" applyAlignment="1">
      <alignment horizontal="center" vertical="center" wrapText="1"/>
    </xf>
    <xf numFmtId="0" fontId="4" fillId="8" borderId="8" xfId="0" applyFont="1" applyFill="1" applyBorder="1" applyAlignment="1" applyProtection="1">
      <alignment horizontal="center" vertical="center" wrapText="1"/>
      <protection locked="0"/>
    </xf>
    <xf numFmtId="0" fontId="6" fillId="10" borderId="18" xfId="0" applyFont="1" applyFill="1" applyBorder="1" applyAlignment="1" applyProtection="1">
      <alignment horizontal="center" vertical="center" wrapText="1"/>
      <protection locked="0"/>
    </xf>
    <xf numFmtId="0" fontId="6" fillId="10" borderId="16" xfId="0" applyFont="1" applyFill="1" applyBorder="1" applyAlignment="1" applyProtection="1">
      <alignment horizontal="center" vertical="center" wrapText="1"/>
      <protection locked="0"/>
    </xf>
    <xf numFmtId="0" fontId="6" fillId="0" borderId="8" xfId="0" applyFont="1" applyBorder="1" applyAlignment="1">
      <alignment horizontal="center" vertical="center" wrapText="1"/>
    </xf>
    <xf numFmtId="0" fontId="4" fillId="0" borderId="8" xfId="0" applyFont="1" applyBorder="1" applyAlignment="1" applyProtection="1">
      <alignment horizontal="center" vertical="center" wrapText="1"/>
      <protection locked="0"/>
    </xf>
    <xf numFmtId="0" fontId="4" fillId="15" borderId="8" xfId="0" applyFont="1" applyFill="1" applyBorder="1" applyAlignment="1" applyProtection="1">
      <alignment horizontal="center" vertical="center" wrapText="1"/>
      <protection locked="0"/>
    </xf>
    <xf numFmtId="0" fontId="4" fillId="10" borderId="17" xfId="0" applyFont="1" applyFill="1" applyBorder="1" applyAlignment="1" applyProtection="1">
      <alignment horizontal="center" vertical="center" wrapText="1"/>
      <protection locked="0"/>
    </xf>
    <xf numFmtId="0" fontId="9" fillId="0" borderId="8" xfId="0" applyFont="1" applyBorder="1" applyAlignment="1">
      <alignment horizontal="center" vertical="center" wrapText="1"/>
    </xf>
    <xf numFmtId="0" fontId="4" fillId="16" borderId="6" xfId="0" applyFont="1" applyFill="1" applyBorder="1" applyAlignment="1" applyProtection="1">
      <alignment horizontal="center" vertical="center" wrapText="1"/>
      <protection locked="0"/>
    </xf>
    <xf numFmtId="0" fontId="11" fillId="13" borderId="8" xfId="0" applyFont="1" applyFill="1" applyBorder="1" applyAlignment="1">
      <alignment horizontal="center" vertical="center" wrapText="1"/>
    </xf>
    <xf numFmtId="0" fontId="0" fillId="0" borderId="0" xfId="0" applyAlignment="1">
      <alignment wrapText="1"/>
    </xf>
    <xf numFmtId="166" fontId="4" fillId="3" borderId="8" xfId="1" applyNumberFormat="1" applyFont="1" applyFill="1" applyBorder="1" applyAlignment="1" applyProtection="1">
      <alignment horizontal="center" vertical="center" wrapText="1"/>
      <protection locked="0"/>
    </xf>
    <xf numFmtId="166" fontId="4" fillId="4" borderId="8" xfId="1" applyNumberFormat="1" applyFont="1" applyFill="1" applyBorder="1" applyAlignment="1" applyProtection="1">
      <alignment horizontal="center" vertical="center" wrapText="1"/>
      <protection locked="0"/>
    </xf>
    <xf numFmtId="0" fontId="4" fillId="4" borderId="8" xfId="0" applyFont="1" applyFill="1" applyBorder="1" applyAlignment="1" applyProtection="1">
      <alignment horizontal="center" vertical="center" wrapText="1"/>
      <protection locked="0"/>
    </xf>
    <xf numFmtId="14" fontId="4" fillId="11" borderId="6" xfId="0" applyNumberFormat="1" applyFont="1" applyFill="1" applyBorder="1" applyAlignment="1">
      <alignment horizontal="center" vertical="center" wrapText="1"/>
    </xf>
    <xf numFmtId="14" fontId="4" fillId="12" borderId="8" xfId="0" applyNumberFormat="1" applyFont="1" applyFill="1" applyBorder="1" applyAlignment="1" applyProtection="1">
      <alignment horizontal="center" vertical="center" wrapText="1"/>
      <protection locked="0"/>
    </xf>
    <xf numFmtId="0" fontId="0" fillId="5" borderId="14" xfId="0" applyFill="1" applyBorder="1" applyAlignment="1">
      <alignment wrapText="1"/>
    </xf>
    <xf numFmtId="0" fontId="0" fillId="5" borderId="12" xfId="0" applyFill="1" applyBorder="1" applyAlignment="1">
      <alignment wrapText="1"/>
    </xf>
    <xf numFmtId="0" fontId="0" fillId="5" borderId="13" xfId="0" applyFill="1" applyBorder="1" applyAlignment="1">
      <alignment wrapText="1"/>
    </xf>
    <xf numFmtId="0" fontId="4" fillId="10" borderId="8" xfId="0" applyFont="1" applyFill="1" applyBorder="1" applyAlignment="1">
      <alignment horizontal="center" vertical="center" wrapText="1"/>
    </xf>
    <xf numFmtId="0" fontId="6" fillId="10" borderId="6" xfId="0" applyFont="1" applyFill="1" applyBorder="1" applyAlignment="1">
      <alignment horizontal="center" vertical="center" wrapText="1"/>
    </xf>
    <xf numFmtId="14" fontId="4" fillId="14" borderId="6" xfId="0" applyNumberFormat="1" applyFont="1" applyFill="1" applyBorder="1" applyAlignment="1">
      <alignment horizontal="center" vertical="center" wrapText="1"/>
    </xf>
    <xf numFmtId="0" fontId="6" fillId="10" borderId="8" xfId="0" applyFont="1" applyFill="1" applyBorder="1" applyAlignment="1">
      <alignment horizontal="center" vertical="center" wrapText="1"/>
    </xf>
    <xf numFmtId="0" fontId="6" fillId="10" borderId="18" xfId="0" applyFont="1" applyFill="1" applyBorder="1" applyAlignment="1">
      <alignment horizontal="center" vertical="center" wrapText="1"/>
    </xf>
    <xf numFmtId="0" fontId="4" fillId="10" borderId="6" xfId="0" applyFont="1" applyFill="1" applyBorder="1" applyAlignment="1">
      <alignment horizontal="left" vertical="center" wrapText="1"/>
    </xf>
    <xf numFmtId="0" fontId="4" fillId="0" borderId="8" xfId="0" applyFont="1" applyBorder="1" applyAlignment="1">
      <alignment horizontal="left" vertical="center" wrapText="1"/>
    </xf>
    <xf numFmtId="0" fontId="8" fillId="10" borderId="8" xfId="0" applyFont="1" applyFill="1" applyBorder="1" applyAlignment="1">
      <alignment horizontal="left" vertical="center" wrapText="1"/>
    </xf>
    <xf numFmtId="0" fontId="0" fillId="0" borderId="0" xfId="0" applyAlignment="1">
      <alignment horizontal="left" wrapText="1"/>
    </xf>
    <xf numFmtId="166" fontId="7" fillId="10" borderId="6" xfId="1" applyNumberFormat="1" applyFont="1" applyFill="1" applyBorder="1" applyAlignment="1" applyProtection="1">
      <alignment horizontal="left" vertical="center" wrapText="1"/>
      <protection locked="0"/>
    </xf>
    <xf numFmtId="166" fontId="7" fillId="10" borderId="8" xfId="1" applyNumberFormat="1" applyFont="1" applyFill="1" applyBorder="1" applyAlignment="1" applyProtection="1">
      <alignment horizontal="left" vertical="center" wrapText="1"/>
      <protection locked="0"/>
    </xf>
    <xf numFmtId="0" fontId="15" fillId="0" borderId="19" xfId="0" applyFont="1" applyBorder="1" applyAlignment="1">
      <alignment horizontal="center" wrapText="1"/>
    </xf>
  </cellXfs>
  <cellStyles count="5">
    <cellStyle name="Millares" xfId="1" builtinId="3"/>
    <cellStyle name="Millares 210" xfId="4" xr:uid="{F849F9BC-D184-47FB-918C-DE0A54C9BE41}"/>
    <cellStyle name="Normal" xfId="0" builtinId="0"/>
    <cellStyle name="Normal 7" xfId="2" xr:uid="{98995B65-79AA-4FE2-9066-572316EB528E}"/>
    <cellStyle name="TableStyleLight1" xfId="3" xr:uid="{8121FACA-04A4-485C-AB56-5F6D0AC9E7FB}"/>
  </cellStyles>
  <dxfs count="777">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auto="1"/>
      </font>
      <fill>
        <patternFill>
          <bgColor rgb="FFFF0000"/>
        </patternFill>
      </fill>
    </dxf>
    <dxf>
      <font>
        <color auto="1"/>
      </font>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0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Paola Yurexy Quiroga Cubillos" id="{B6181208-F34A-4BD4-86DA-E3A8011F4FE4}" userId="S::paola.cubillos@gobiernobogota.gov.co::fc15d4ed-f9cf-480d-b2f7-d0e9625afaf4"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95" dT="2022-01-28T17:06:55.74" personId="{B6181208-F34A-4BD4-86DA-E3A8011F4FE4}" id="{540D181A-2B9F-4D07-BDCE-64654330DB1A}">
    <text>SUSPENDIDO-LIC MATERNIDAD</text>
  </threadedComment>
  <threadedComment ref="B98" dT="2022-01-28T17:49:09.99" personId="{B6181208-F34A-4BD4-86DA-E3A8011F4FE4}" id="{8414D8E1-4F6A-48D1-98C5-CB3BDF4AF278}">
    <text>SUSPENDIDO LIC. MATERNIDAD</text>
  </threadedComment>
  <threadedComment ref="A141" dT="2022-01-31T21:52:02.10" personId="{B6181208-F34A-4BD4-86DA-E3A8011F4FE4}" id="{FCCCB2B4-D49C-4545-8500-B10824AE0168}">
    <text>ARRENDAMIENTO BODEGA</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community.secop.gov.co/Public/Tendering/OpportunityDetail/Index?noticeUID=CO1.NTC.2597195&amp;isFromPublicArea=True&amp;isModal=False" TargetMode="Externa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77053-D044-457E-8E0E-E3DDAB9A7228}">
  <dimension ref="A1:BZ149"/>
  <sheetViews>
    <sheetView tabSelected="1" workbookViewId="0">
      <selection sqref="A1:BZ1"/>
    </sheetView>
  </sheetViews>
  <sheetFormatPr baseColWidth="10" defaultRowHeight="15" x14ac:dyDescent="0.25"/>
  <cols>
    <col min="1" max="1" width="10.42578125" style="53" bestFit="1" customWidth="1"/>
    <col min="2" max="2" width="8.28515625" style="53" bestFit="1" customWidth="1"/>
    <col min="3" max="3" width="17.85546875" style="53" customWidth="1"/>
    <col min="4" max="4" width="13.28515625" style="53" bestFit="1" customWidth="1"/>
    <col min="5" max="5" width="11.42578125" style="53" hidden="1" customWidth="1"/>
    <col min="6" max="8" width="11.42578125" style="53"/>
    <col min="9" max="9" width="61.85546875" style="70" customWidth="1"/>
    <col min="10" max="10" width="0" style="53" hidden="1" customWidth="1"/>
    <col min="11" max="11" width="11.42578125" style="53"/>
    <col min="12" max="18" width="0" style="53" hidden="1" customWidth="1"/>
    <col min="19" max="19" width="11.42578125" style="53"/>
    <col min="20" max="20" width="38.28515625" style="53" customWidth="1"/>
    <col min="21" max="21" width="29.5703125" style="70" customWidth="1"/>
    <col min="22" max="23" width="11.42578125" style="53"/>
    <col min="24" max="24" width="14.5703125" style="53" customWidth="1"/>
    <col min="25" max="25" width="23.7109375" style="53" customWidth="1"/>
    <col min="26" max="26" width="11.42578125" style="53"/>
    <col min="27" max="27" width="28" style="53" customWidth="1"/>
    <col min="28" max="38" width="0" style="53" hidden="1" customWidth="1"/>
    <col min="39" max="41" width="11.42578125" style="53"/>
    <col min="42" max="42" width="16.42578125" style="53" customWidth="1"/>
    <col min="43" max="43" width="11.42578125" style="53"/>
    <col min="44" max="44" width="0" style="53" hidden="1" customWidth="1"/>
    <col min="45" max="45" width="47.7109375" style="53" customWidth="1"/>
    <col min="46" max="46" width="22.42578125" style="53" customWidth="1"/>
    <col min="47" max="47" width="11.42578125" style="53"/>
    <col min="48" max="77" width="0" style="53" hidden="1" customWidth="1"/>
    <col min="78" max="16384" width="11.42578125" style="53"/>
  </cols>
  <sheetData>
    <row r="1" spans="1:78" ht="53.25" customHeight="1" thickBot="1" x14ac:dyDescent="0.4">
      <c r="A1" s="73" t="s">
        <v>910</v>
      </c>
      <c r="B1" s="73"/>
      <c r="C1" s="73"/>
      <c r="D1" s="73"/>
      <c r="E1" s="73"/>
      <c r="F1" s="73"/>
      <c r="G1" s="73"/>
      <c r="H1" s="73"/>
      <c r="I1" s="73"/>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c r="AQ1" s="73"/>
      <c r="AR1" s="73"/>
      <c r="AS1" s="73"/>
      <c r="AT1" s="73"/>
      <c r="AU1" s="73"/>
      <c r="AV1" s="73"/>
      <c r="AW1" s="73"/>
      <c r="AX1" s="73"/>
      <c r="AY1" s="73"/>
      <c r="AZ1" s="73"/>
      <c r="BA1" s="73"/>
      <c r="BB1" s="73"/>
      <c r="BC1" s="73"/>
      <c r="BD1" s="73"/>
      <c r="BE1" s="73"/>
      <c r="BF1" s="73"/>
      <c r="BG1" s="73"/>
      <c r="BH1" s="73"/>
      <c r="BI1" s="73"/>
      <c r="BJ1" s="73"/>
      <c r="BK1" s="73"/>
      <c r="BL1" s="73"/>
      <c r="BM1" s="73"/>
      <c r="BN1" s="73"/>
      <c r="BO1" s="73"/>
      <c r="BP1" s="73"/>
      <c r="BQ1" s="73"/>
      <c r="BR1" s="73"/>
      <c r="BS1" s="73"/>
      <c r="BT1" s="73"/>
      <c r="BU1" s="73"/>
      <c r="BV1" s="73"/>
      <c r="BW1" s="73"/>
      <c r="BX1" s="73"/>
      <c r="BY1" s="73"/>
      <c r="BZ1" s="73"/>
    </row>
    <row r="2" spans="1:78" ht="79.5" thickBot="1" x14ac:dyDescent="0.3">
      <c r="A2" s="1" t="s">
        <v>0</v>
      </c>
      <c r="B2" s="1" t="s">
        <v>1</v>
      </c>
      <c r="C2" s="1" t="s">
        <v>2</v>
      </c>
      <c r="D2" s="2" t="s">
        <v>3</v>
      </c>
      <c r="E2" s="3" t="s">
        <v>4</v>
      </c>
      <c r="F2" s="4" t="s">
        <v>5</v>
      </c>
      <c r="G2" s="4" t="s">
        <v>6</v>
      </c>
      <c r="H2" s="1" t="s">
        <v>7</v>
      </c>
      <c r="I2" s="1" t="s">
        <v>8</v>
      </c>
      <c r="J2" s="1" t="s">
        <v>9</v>
      </c>
      <c r="K2" s="1" t="s">
        <v>10</v>
      </c>
      <c r="L2" s="1" t="s">
        <v>11</v>
      </c>
      <c r="M2" s="1" t="s">
        <v>12</v>
      </c>
      <c r="N2" s="1" t="s">
        <v>13</v>
      </c>
      <c r="O2" s="1" t="s">
        <v>14</v>
      </c>
      <c r="P2" s="1" t="s">
        <v>15</v>
      </c>
      <c r="Q2" s="7" t="s">
        <v>16</v>
      </c>
      <c r="R2" s="7" t="s">
        <v>17</v>
      </c>
      <c r="S2" s="7" t="s">
        <v>18</v>
      </c>
      <c r="T2" s="1" t="s">
        <v>19</v>
      </c>
      <c r="U2" s="1" t="s">
        <v>20</v>
      </c>
      <c r="V2" s="1" t="s">
        <v>21</v>
      </c>
      <c r="W2" s="1" t="s">
        <v>22</v>
      </c>
      <c r="X2" s="1" t="s">
        <v>23</v>
      </c>
      <c r="Y2" s="1" t="s">
        <v>24</v>
      </c>
      <c r="Z2" s="1" t="s">
        <v>25</v>
      </c>
      <c r="AA2" s="8" t="s">
        <v>26</v>
      </c>
      <c r="AB2" s="8" t="s">
        <v>27</v>
      </c>
      <c r="AC2" s="8" t="s">
        <v>28</v>
      </c>
      <c r="AD2" s="9" t="s">
        <v>29</v>
      </c>
      <c r="AE2" s="8" t="s">
        <v>30</v>
      </c>
      <c r="AF2" s="8" t="s">
        <v>31</v>
      </c>
      <c r="AG2" s="8" t="s">
        <v>32</v>
      </c>
      <c r="AH2" s="8" t="s">
        <v>33</v>
      </c>
      <c r="AI2" s="8" t="s">
        <v>34</v>
      </c>
      <c r="AJ2" s="8" t="s">
        <v>35</v>
      </c>
      <c r="AK2" s="10" t="s">
        <v>36</v>
      </c>
      <c r="AL2" s="8" t="s">
        <v>37</v>
      </c>
      <c r="AM2" s="1" t="s">
        <v>38</v>
      </c>
      <c r="AN2" s="6" t="s">
        <v>39</v>
      </c>
      <c r="AO2" s="6" t="s">
        <v>40</v>
      </c>
      <c r="AP2" s="1" t="s">
        <v>41</v>
      </c>
      <c r="AQ2" s="12" t="s">
        <v>42</v>
      </c>
      <c r="AR2" s="12" t="s">
        <v>43</v>
      </c>
      <c r="AS2" s="11" t="s">
        <v>44</v>
      </c>
      <c r="AT2" s="1" t="s">
        <v>45</v>
      </c>
      <c r="AU2" s="5" t="s">
        <v>46</v>
      </c>
      <c r="AV2" s="5" t="s">
        <v>47</v>
      </c>
      <c r="AW2" s="13" t="s">
        <v>48</v>
      </c>
      <c r="AX2" s="5" t="s">
        <v>46</v>
      </c>
      <c r="AY2" s="5" t="s">
        <v>47</v>
      </c>
      <c r="AZ2" s="13" t="s">
        <v>48</v>
      </c>
      <c r="BA2" s="14" t="s">
        <v>46</v>
      </c>
      <c r="BB2" s="14" t="s">
        <v>47</v>
      </c>
      <c r="BC2" s="15" t="s">
        <v>48</v>
      </c>
      <c r="BD2" s="14" t="s">
        <v>46</v>
      </c>
      <c r="BE2" s="14" t="s">
        <v>47</v>
      </c>
      <c r="BF2" s="15" t="s">
        <v>48</v>
      </c>
      <c r="BG2" s="14" t="s">
        <v>46</v>
      </c>
      <c r="BH2" s="14" t="s">
        <v>47</v>
      </c>
      <c r="BI2" s="15" t="s">
        <v>48</v>
      </c>
      <c r="BJ2" s="14" t="s">
        <v>46</v>
      </c>
      <c r="BK2" s="14" t="s">
        <v>47</v>
      </c>
      <c r="BL2" s="15" t="s">
        <v>48</v>
      </c>
      <c r="BM2" s="14" t="s">
        <v>46</v>
      </c>
      <c r="BN2" s="14" t="s">
        <v>47</v>
      </c>
      <c r="BO2" s="15" t="s">
        <v>48</v>
      </c>
      <c r="BP2" s="5" t="s">
        <v>46</v>
      </c>
      <c r="BQ2" s="5" t="s">
        <v>47</v>
      </c>
      <c r="BR2" s="16" t="s">
        <v>48</v>
      </c>
      <c r="BS2" s="5" t="s">
        <v>46</v>
      </c>
      <c r="BT2" s="5" t="s">
        <v>47</v>
      </c>
      <c r="BU2" s="16" t="s">
        <v>48</v>
      </c>
      <c r="BV2" s="5" t="s">
        <v>46</v>
      </c>
      <c r="BW2" s="5" t="s">
        <v>47</v>
      </c>
      <c r="BX2" s="16" t="s">
        <v>48</v>
      </c>
      <c r="BY2" s="13" t="s">
        <v>49</v>
      </c>
      <c r="BZ2" s="13" t="s">
        <v>50</v>
      </c>
    </row>
    <row r="3" spans="1:78" ht="101.25" customHeight="1" thickBot="1" x14ac:dyDescent="0.3">
      <c r="A3" s="17">
        <v>1</v>
      </c>
      <c r="B3" s="17">
        <v>2022</v>
      </c>
      <c r="C3" s="17" t="s">
        <v>51</v>
      </c>
      <c r="D3" s="17" t="s">
        <v>52</v>
      </c>
      <c r="E3" s="54">
        <v>60000000</v>
      </c>
      <c r="F3" s="55">
        <v>60000000</v>
      </c>
      <c r="G3" s="56" t="s">
        <v>53</v>
      </c>
      <c r="H3" s="17" t="s">
        <v>55</v>
      </c>
      <c r="I3" s="67" t="s">
        <v>56</v>
      </c>
      <c r="J3" s="17" t="s">
        <v>57</v>
      </c>
      <c r="K3" s="17">
        <v>8</v>
      </c>
      <c r="L3" s="17">
        <v>0</v>
      </c>
      <c r="M3" s="17">
        <f t="shared" ref="M3:M12" si="0">+K3+L3</f>
        <v>8</v>
      </c>
      <c r="N3" s="17"/>
      <c r="O3" s="21">
        <v>44579</v>
      </c>
      <c r="P3" s="57">
        <v>44579</v>
      </c>
      <c r="Q3" s="57">
        <v>44580</v>
      </c>
      <c r="R3" s="57">
        <v>44822</v>
      </c>
      <c r="S3" s="57">
        <v>44822</v>
      </c>
      <c r="T3" s="17" t="s">
        <v>58</v>
      </c>
      <c r="U3" s="71" t="s">
        <v>909</v>
      </c>
      <c r="V3" s="17" t="s">
        <v>59</v>
      </c>
      <c r="W3" s="17" t="s">
        <v>60</v>
      </c>
      <c r="X3" s="20" t="s">
        <v>61</v>
      </c>
      <c r="Y3" s="17" t="s">
        <v>62</v>
      </c>
      <c r="Z3" s="17" t="s">
        <v>63</v>
      </c>
      <c r="AA3" s="20" t="s">
        <v>64</v>
      </c>
      <c r="AB3" s="24"/>
      <c r="AC3" s="24"/>
      <c r="AD3" s="24"/>
      <c r="AE3" s="24"/>
      <c r="AF3" s="24"/>
      <c r="AG3" s="24"/>
      <c r="AH3" s="24"/>
      <c r="AI3" s="24"/>
      <c r="AJ3" s="24"/>
      <c r="AK3" s="24">
        <f t="shared" ref="AK3:AK66" si="1">+AC3+AE3+AG3+AI3</f>
        <v>0</v>
      </c>
      <c r="AL3" s="58"/>
      <c r="AM3" s="25"/>
      <c r="AN3" s="26" t="s">
        <v>65</v>
      </c>
      <c r="AO3" s="27" t="s">
        <v>66</v>
      </c>
      <c r="AP3" s="17" t="s">
        <v>67</v>
      </c>
      <c r="AQ3" s="23">
        <f>+E3/K3</f>
        <v>7500000</v>
      </c>
      <c r="AR3" s="23"/>
      <c r="AS3" s="28" t="s">
        <v>68</v>
      </c>
      <c r="AT3" s="18" t="s">
        <v>69</v>
      </c>
      <c r="AU3" s="29">
        <v>1</v>
      </c>
      <c r="AV3" s="30"/>
      <c r="AW3" s="31">
        <v>1000000</v>
      </c>
      <c r="AX3" s="29"/>
      <c r="AY3" s="30"/>
      <c r="AZ3" s="31"/>
      <c r="BA3" s="32"/>
      <c r="BB3" s="33"/>
      <c r="BC3" s="59"/>
      <c r="BD3" s="60"/>
      <c r="BE3" s="61"/>
      <c r="BF3" s="59"/>
      <c r="BG3" s="60"/>
      <c r="BH3" s="61"/>
      <c r="BI3" s="59"/>
      <c r="BJ3" s="60"/>
      <c r="BK3" s="61"/>
      <c r="BL3" s="59"/>
      <c r="BM3" s="60"/>
      <c r="BN3" s="61"/>
      <c r="BO3" s="59"/>
      <c r="BP3" s="60"/>
      <c r="BQ3" s="61"/>
      <c r="BR3" s="59"/>
      <c r="BS3" s="60"/>
      <c r="BT3" s="61"/>
      <c r="BU3" s="59"/>
      <c r="BV3" s="60"/>
      <c r="BW3" s="61"/>
      <c r="BX3" s="59"/>
      <c r="BY3" s="32">
        <f>+AU3+AX3+BA3+BD3+BG3+BJ3+BM3+BP3+BS3+BV3</f>
        <v>1</v>
      </c>
      <c r="BZ3" s="34">
        <f>+AW3+AZ3+BC3+BF3+BI3+BL3+BO3+BR3+BU3+BX3</f>
        <v>1000000</v>
      </c>
    </row>
    <row r="4" spans="1:78" ht="101.25" customHeight="1" thickBot="1" x14ac:dyDescent="0.3">
      <c r="A4" s="17">
        <v>2</v>
      </c>
      <c r="B4" s="17">
        <v>2022</v>
      </c>
      <c r="C4" s="17" t="s">
        <v>70</v>
      </c>
      <c r="D4" s="17" t="s">
        <v>52</v>
      </c>
      <c r="E4" s="54">
        <v>36000000</v>
      </c>
      <c r="F4" s="55">
        <v>36000000</v>
      </c>
      <c r="G4" s="56" t="s">
        <v>53</v>
      </c>
      <c r="H4" s="17" t="s">
        <v>71</v>
      </c>
      <c r="I4" s="67" t="s">
        <v>72</v>
      </c>
      <c r="J4" s="17" t="s">
        <v>57</v>
      </c>
      <c r="K4" s="17">
        <v>6</v>
      </c>
      <c r="L4" s="17">
        <v>0</v>
      </c>
      <c r="M4" s="17">
        <f t="shared" si="0"/>
        <v>6</v>
      </c>
      <c r="N4" s="17"/>
      <c r="O4" s="21">
        <v>44579</v>
      </c>
      <c r="P4" s="57">
        <v>44580</v>
      </c>
      <c r="Q4" s="57">
        <v>44580</v>
      </c>
      <c r="R4" s="57">
        <v>44760</v>
      </c>
      <c r="S4" s="57">
        <v>44760</v>
      </c>
      <c r="T4" s="17" t="s">
        <v>73</v>
      </c>
      <c r="U4" s="72" t="s">
        <v>74</v>
      </c>
      <c r="V4" s="17" t="s">
        <v>59</v>
      </c>
      <c r="W4" s="17" t="s">
        <v>60</v>
      </c>
      <c r="X4" s="20" t="s">
        <v>61</v>
      </c>
      <c r="Y4" s="17" t="s">
        <v>62</v>
      </c>
      <c r="Z4" s="17" t="s">
        <v>63</v>
      </c>
      <c r="AA4" s="20" t="s">
        <v>75</v>
      </c>
      <c r="AB4" s="24"/>
      <c r="AC4" s="24"/>
      <c r="AD4" s="24"/>
      <c r="AE4" s="24"/>
      <c r="AF4" s="24"/>
      <c r="AG4" s="24"/>
      <c r="AH4" s="24"/>
      <c r="AI4" s="24"/>
      <c r="AJ4" s="24"/>
      <c r="AK4" s="24">
        <f t="shared" si="1"/>
        <v>0</v>
      </c>
      <c r="AL4" s="58"/>
      <c r="AM4" s="25"/>
      <c r="AN4" s="26" t="s">
        <v>65</v>
      </c>
      <c r="AO4" s="27" t="s">
        <v>66</v>
      </c>
      <c r="AP4" s="17" t="s">
        <v>76</v>
      </c>
      <c r="AQ4" s="23">
        <f>+E4/K4</f>
        <v>6000000</v>
      </c>
      <c r="AR4" s="23"/>
      <c r="AS4" s="28" t="s">
        <v>77</v>
      </c>
      <c r="AT4" s="18" t="s">
        <v>78</v>
      </c>
      <c r="AU4" s="29"/>
      <c r="AV4" s="30"/>
      <c r="AW4" s="31"/>
      <c r="AX4" s="29"/>
      <c r="AY4" s="30"/>
      <c r="AZ4" s="31"/>
      <c r="BA4" s="32"/>
      <c r="BB4" s="33"/>
      <c r="BC4" s="59"/>
      <c r="BD4" s="60"/>
      <c r="BE4" s="61"/>
      <c r="BF4" s="59"/>
      <c r="BG4" s="60"/>
      <c r="BH4" s="61"/>
      <c r="BI4" s="59"/>
      <c r="BJ4" s="60"/>
      <c r="BK4" s="61"/>
      <c r="BL4" s="59"/>
      <c r="BM4" s="60"/>
      <c r="BN4" s="61"/>
      <c r="BO4" s="59"/>
      <c r="BP4" s="60"/>
      <c r="BQ4" s="61"/>
      <c r="BR4" s="59"/>
      <c r="BS4" s="60"/>
      <c r="BT4" s="61"/>
      <c r="BU4" s="59"/>
      <c r="BV4" s="60"/>
      <c r="BW4" s="61"/>
      <c r="BX4" s="59"/>
      <c r="BY4" s="32">
        <f t="shared" ref="BY4:BY36" si="2">+AU4+AX4+BA4+BD4+BG4+BJ4+BM4+BP4+BS4+BV4</f>
        <v>0</v>
      </c>
      <c r="BZ4" s="34">
        <f>+AW4+AZ4+BC4+BF4+BI4+BL4+BO4+BR4+BU4+BX4</f>
        <v>0</v>
      </c>
    </row>
    <row r="5" spans="1:78" ht="101.25" customHeight="1" thickBot="1" x14ac:dyDescent="0.3">
      <c r="A5" s="17">
        <v>3</v>
      </c>
      <c r="B5" s="17">
        <v>2022</v>
      </c>
      <c r="C5" s="17" t="s">
        <v>79</v>
      </c>
      <c r="D5" s="17" t="s">
        <v>52</v>
      </c>
      <c r="E5" s="54">
        <v>41600000</v>
      </c>
      <c r="F5" s="55">
        <v>41600000</v>
      </c>
      <c r="G5" s="56" t="s">
        <v>53</v>
      </c>
      <c r="H5" s="17" t="s">
        <v>80</v>
      </c>
      <c r="I5" s="67" t="s">
        <v>81</v>
      </c>
      <c r="J5" s="17" t="s">
        <v>57</v>
      </c>
      <c r="K5" s="17">
        <v>8</v>
      </c>
      <c r="L5" s="17">
        <v>0</v>
      </c>
      <c r="M5" s="17">
        <f>+K5+L5</f>
        <v>8</v>
      </c>
      <c r="N5" s="17"/>
      <c r="O5" s="21">
        <v>44579</v>
      </c>
      <c r="P5" s="57">
        <v>44579</v>
      </c>
      <c r="Q5" s="57">
        <v>44581</v>
      </c>
      <c r="R5" s="57">
        <v>44823</v>
      </c>
      <c r="S5" s="57">
        <v>44823</v>
      </c>
      <c r="T5" s="17" t="s">
        <v>82</v>
      </c>
      <c r="U5" s="72" t="s">
        <v>83</v>
      </c>
      <c r="V5" s="17" t="s">
        <v>84</v>
      </c>
      <c r="W5" s="17" t="s">
        <v>60</v>
      </c>
      <c r="X5" s="20" t="s">
        <v>61</v>
      </c>
      <c r="Y5" s="17" t="s">
        <v>62</v>
      </c>
      <c r="Z5" s="17" t="s">
        <v>63</v>
      </c>
      <c r="AA5" s="20" t="s">
        <v>75</v>
      </c>
      <c r="AB5" s="24"/>
      <c r="AC5" s="24"/>
      <c r="AD5" s="24"/>
      <c r="AE5" s="24"/>
      <c r="AF5" s="24"/>
      <c r="AG5" s="24"/>
      <c r="AH5" s="24"/>
      <c r="AI5" s="24"/>
      <c r="AJ5" s="24"/>
      <c r="AK5" s="24">
        <f t="shared" si="1"/>
        <v>0</v>
      </c>
      <c r="AL5" s="58"/>
      <c r="AM5" s="25"/>
      <c r="AN5" s="26" t="s">
        <v>65</v>
      </c>
      <c r="AO5" s="27" t="s">
        <v>66</v>
      </c>
      <c r="AP5" s="17" t="s">
        <v>85</v>
      </c>
      <c r="AQ5" s="23">
        <f>+E5/K5</f>
        <v>5200000</v>
      </c>
      <c r="AR5" s="23"/>
      <c r="AS5" s="28" t="s">
        <v>86</v>
      </c>
      <c r="AT5" s="18" t="s">
        <v>87</v>
      </c>
      <c r="AU5" s="29"/>
      <c r="AV5" s="30"/>
      <c r="AW5" s="31"/>
      <c r="AX5" s="29"/>
      <c r="AY5" s="30"/>
      <c r="AZ5" s="31"/>
      <c r="BA5" s="32"/>
      <c r="BB5" s="33"/>
      <c r="BC5" s="59"/>
      <c r="BD5" s="60"/>
      <c r="BE5" s="61"/>
      <c r="BF5" s="59"/>
      <c r="BG5" s="60"/>
      <c r="BH5" s="61"/>
      <c r="BI5" s="59"/>
      <c r="BJ5" s="60"/>
      <c r="BK5" s="61"/>
      <c r="BL5" s="59"/>
      <c r="BM5" s="60"/>
      <c r="BN5" s="61"/>
      <c r="BO5" s="59"/>
      <c r="BP5" s="60"/>
      <c r="BQ5" s="61"/>
      <c r="BR5" s="59"/>
      <c r="BS5" s="60"/>
      <c r="BT5" s="61"/>
      <c r="BU5" s="59"/>
      <c r="BV5" s="60"/>
      <c r="BW5" s="61"/>
      <c r="BX5" s="59"/>
      <c r="BY5" s="32">
        <f>+AU5+AX5+BA5+BD5+BG5+BJ5+BM5+BP5+BS5+BV5</f>
        <v>0</v>
      </c>
      <c r="BZ5" s="34">
        <f>+AW5+AZ5+BC5+BF5+BI5+BL5+BO5+BR5+BU5+BX5</f>
        <v>0</v>
      </c>
    </row>
    <row r="6" spans="1:78" ht="101.25" customHeight="1" thickBot="1" x14ac:dyDescent="0.3">
      <c r="A6" s="17">
        <v>4</v>
      </c>
      <c r="B6" s="17">
        <v>2022</v>
      </c>
      <c r="C6" s="17" t="s">
        <v>88</v>
      </c>
      <c r="D6" s="17" t="s">
        <v>52</v>
      </c>
      <c r="E6" s="54">
        <v>20800000</v>
      </c>
      <c r="F6" s="55">
        <v>20800000</v>
      </c>
      <c r="G6" s="56" t="s">
        <v>53</v>
      </c>
      <c r="H6" s="17" t="s">
        <v>89</v>
      </c>
      <c r="I6" s="67" t="s">
        <v>90</v>
      </c>
      <c r="J6" s="17" t="s">
        <v>57</v>
      </c>
      <c r="K6" s="17">
        <v>8</v>
      </c>
      <c r="L6" s="17">
        <v>0</v>
      </c>
      <c r="M6" s="17">
        <f t="shared" si="0"/>
        <v>8</v>
      </c>
      <c r="N6" s="17"/>
      <c r="O6" s="21">
        <v>44579</v>
      </c>
      <c r="P6" s="57">
        <v>44580</v>
      </c>
      <c r="Q6" s="57">
        <v>44580</v>
      </c>
      <c r="R6" s="57">
        <v>44822</v>
      </c>
      <c r="S6" s="57">
        <v>44822</v>
      </c>
      <c r="T6" s="17" t="s">
        <v>91</v>
      </c>
      <c r="U6" s="72" t="s">
        <v>92</v>
      </c>
      <c r="V6" s="17" t="s">
        <v>59</v>
      </c>
      <c r="W6" s="17" t="s">
        <v>93</v>
      </c>
      <c r="X6" s="20" t="s">
        <v>61</v>
      </c>
      <c r="Y6" s="17" t="s">
        <v>62</v>
      </c>
      <c r="Z6" s="17" t="s">
        <v>63</v>
      </c>
      <c r="AA6" s="20" t="s">
        <v>94</v>
      </c>
      <c r="AB6" s="24"/>
      <c r="AC6" s="24"/>
      <c r="AD6" s="24"/>
      <c r="AE6" s="24"/>
      <c r="AF6" s="24"/>
      <c r="AG6" s="24"/>
      <c r="AH6" s="24"/>
      <c r="AI6" s="24"/>
      <c r="AJ6" s="24"/>
      <c r="AK6" s="24">
        <f t="shared" si="1"/>
        <v>0</v>
      </c>
      <c r="AL6" s="58"/>
      <c r="AM6" s="25"/>
      <c r="AN6" s="26" t="s">
        <v>65</v>
      </c>
      <c r="AO6" s="27" t="s">
        <v>66</v>
      </c>
      <c r="AP6" s="17" t="s">
        <v>95</v>
      </c>
      <c r="AQ6" s="23">
        <f>+E6/K6</f>
        <v>2600000</v>
      </c>
      <c r="AR6" s="23"/>
      <c r="AS6" s="28" t="s">
        <v>96</v>
      </c>
      <c r="AT6" s="18" t="s">
        <v>87</v>
      </c>
      <c r="AU6" s="29"/>
      <c r="AV6" s="30"/>
      <c r="AW6" s="31"/>
      <c r="AX6" s="29"/>
      <c r="AY6" s="30"/>
      <c r="AZ6" s="31"/>
      <c r="BA6" s="32"/>
      <c r="BB6" s="33"/>
      <c r="BC6" s="59"/>
      <c r="BD6" s="60"/>
      <c r="BE6" s="61"/>
      <c r="BF6" s="59"/>
      <c r="BG6" s="60"/>
      <c r="BH6" s="61"/>
      <c r="BI6" s="59"/>
      <c r="BJ6" s="60"/>
      <c r="BK6" s="61"/>
      <c r="BL6" s="59"/>
      <c r="BM6" s="60"/>
      <c r="BN6" s="61"/>
      <c r="BO6" s="59"/>
      <c r="BP6" s="60"/>
      <c r="BQ6" s="61"/>
      <c r="BR6" s="59"/>
      <c r="BS6" s="60"/>
      <c r="BT6" s="61"/>
      <c r="BU6" s="59"/>
      <c r="BV6" s="60"/>
      <c r="BW6" s="61"/>
      <c r="BX6" s="59"/>
      <c r="BY6" s="32">
        <f t="shared" si="2"/>
        <v>0</v>
      </c>
      <c r="BZ6" s="34">
        <f t="shared" ref="BZ6:BZ36" si="3">+AW6+AZ6+BC6+BF6+BI6+BL6+BO6+BR6+BU6+BX6</f>
        <v>0</v>
      </c>
    </row>
    <row r="7" spans="1:78" ht="101.25" customHeight="1" thickBot="1" x14ac:dyDescent="0.3">
      <c r="A7" s="17">
        <v>5</v>
      </c>
      <c r="B7" s="17">
        <v>2022</v>
      </c>
      <c r="C7" s="17" t="s">
        <v>97</v>
      </c>
      <c r="D7" s="17" t="s">
        <v>52</v>
      </c>
      <c r="E7" s="54">
        <v>33600000</v>
      </c>
      <c r="F7" s="55">
        <v>33600000</v>
      </c>
      <c r="G7" s="56" t="s">
        <v>53</v>
      </c>
      <c r="H7" s="17" t="s">
        <v>98</v>
      </c>
      <c r="I7" s="67" t="s">
        <v>99</v>
      </c>
      <c r="J7" s="17" t="s">
        <v>57</v>
      </c>
      <c r="K7" s="17">
        <v>8</v>
      </c>
      <c r="L7" s="17">
        <v>0</v>
      </c>
      <c r="M7" s="17">
        <f t="shared" si="0"/>
        <v>8</v>
      </c>
      <c r="N7" s="17"/>
      <c r="O7" s="21">
        <v>44579</v>
      </c>
      <c r="P7" s="57">
        <v>44579</v>
      </c>
      <c r="Q7" s="57">
        <v>44580</v>
      </c>
      <c r="R7" s="57">
        <v>44822</v>
      </c>
      <c r="S7" s="57">
        <v>44822</v>
      </c>
      <c r="T7" s="17" t="s">
        <v>100</v>
      </c>
      <c r="U7" s="72" t="s">
        <v>101</v>
      </c>
      <c r="V7" s="17" t="s">
        <v>59</v>
      </c>
      <c r="W7" s="17" t="s">
        <v>102</v>
      </c>
      <c r="X7" s="20" t="s">
        <v>61</v>
      </c>
      <c r="Y7" s="17" t="s">
        <v>62</v>
      </c>
      <c r="Z7" s="17" t="s">
        <v>63</v>
      </c>
      <c r="AA7" s="20" t="s">
        <v>75</v>
      </c>
      <c r="AB7" s="24"/>
      <c r="AC7" s="24"/>
      <c r="AD7" s="24"/>
      <c r="AE7" s="24"/>
      <c r="AF7" s="24"/>
      <c r="AG7" s="24"/>
      <c r="AH7" s="24"/>
      <c r="AI7" s="24"/>
      <c r="AJ7" s="24"/>
      <c r="AK7" s="24">
        <f t="shared" si="1"/>
        <v>0</v>
      </c>
      <c r="AL7" s="58"/>
      <c r="AM7" s="25"/>
      <c r="AN7" s="26" t="s">
        <v>65</v>
      </c>
      <c r="AO7" s="27" t="s">
        <v>66</v>
      </c>
      <c r="AP7" s="17" t="s">
        <v>103</v>
      </c>
      <c r="AQ7" s="23">
        <f>+E7/K7</f>
        <v>4200000</v>
      </c>
      <c r="AR7" s="23"/>
      <c r="AS7" s="28" t="s">
        <v>104</v>
      </c>
      <c r="AT7" s="18" t="s">
        <v>87</v>
      </c>
      <c r="AU7" s="29"/>
      <c r="AV7" s="30"/>
      <c r="AW7" s="31"/>
      <c r="AX7" s="29"/>
      <c r="AY7" s="30"/>
      <c r="AZ7" s="31"/>
      <c r="BA7" s="32"/>
      <c r="BB7" s="33"/>
      <c r="BC7" s="59"/>
      <c r="BD7" s="60"/>
      <c r="BE7" s="61"/>
      <c r="BF7" s="59"/>
      <c r="BG7" s="60"/>
      <c r="BH7" s="61"/>
      <c r="BI7" s="59"/>
      <c r="BJ7" s="60"/>
      <c r="BK7" s="61"/>
      <c r="BL7" s="59"/>
      <c r="BM7" s="60"/>
      <c r="BN7" s="61"/>
      <c r="BO7" s="59"/>
      <c r="BP7" s="60"/>
      <c r="BQ7" s="61"/>
      <c r="BR7" s="59"/>
      <c r="BS7" s="60"/>
      <c r="BT7" s="61"/>
      <c r="BU7" s="59"/>
      <c r="BV7" s="60"/>
      <c r="BW7" s="61"/>
      <c r="BX7" s="59"/>
      <c r="BY7" s="32">
        <f t="shared" si="2"/>
        <v>0</v>
      </c>
      <c r="BZ7" s="34">
        <f t="shared" si="3"/>
        <v>0</v>
      </c>
    </row>
    <row r="8" spans="1:78" ht="101.25" customHeight="1" thickBot="1" x14ac:dyDescent="0.3">
      <c r="A8" s="17">
        <v>6</v>
      </c>
      <c r="B8" s="17">
        <v>2022</v>
      </c>
      <c r="C8" s="17" t="s">
        <v>105</v>
      </c>
      <c r="D8" s="17" t="s">
        <v>52</v>
      </c>
      <c r="E8" s="54">
        <v>17600000</v>
      </c>
      <c r="F8" s="55">
        <v>17600000</v>
      </c>
      <c r="G8" s="56" t="s">
        <v>53</v>
      </c>
      <c r="H8" s="17" t="s">
        <v>106</v>
      </c>
      <c r="I8" s="67" t="s">
        <v>107</v>
      </c>
      <c r="J8" s="17" t="s">
        <v>57</v>
      </c>
      <c r="K8" s="17">
        <v>8</v>
      </c>
      <c r="L8" s="17">
        <v>0</v>
      </c>
      <c r="M8" s="17">
        <f>+K8+L8</f>
        <v>8</v>
      </c>
      <c r="N8" s="17"/>
      <c r="O8" s="21">
        <v>44579</v>
      </c>
      <c r="P8" s="57">
        <v>44580</v>
      </c>
      <c r="Q8" s="57">
        <v>44581</v>
      </c>
      <c r="R8" s="57">
        <v>44823</v>
      </c>
      <c r="S8" s="57">
        <v>44823</v>
      </c>
      <c r="T8" s="17" t="s">
        <v>108</v>
      </c>
      <c r="U8" s="72" t="s">
        <v>92</v>
      </c>
      <c r="V8" s="17" t="s">
        <v>84</v>
      </c>
      <c r="W8" s="17" t="s">
        <v>93</v>
      </c>
      <c r="X8" s="20" t="s">
        <v>61</v>
      </c>
      <c r="Y8" s="17" t="s">
        <v>62</v>
      </c>
      <c r="Z8" s="17" t="s">
        <v>63</v>
      </c>
      <c r="AA8" s="20" t="s">
        <v>110</v>
      </c>
      <c r="AB8" s="24"/>
      <c r="AC8" s="24"/>
      <c r="AD8" s="24"/>
      <c r="AE8" s="24"/>
      <c r="AF8" s="24"/>
      <c r="AG8" s="24"/>
      <c r="AH8" s="24"/>
      <c r="AI8" s="24"/>
      <c r="AJ8" s="24"/>
      <c r="AK8" s="24">
        <f t="shared" si="1"/>
        <v>0</v>
      </c>
      <c r="AL8" s="58"/>
      <c r="AM8" s="25"/>
      <c r="AN8" s="26" t="s">
        <v>65</v>
      </c>
      <c r="AO8" s="27" t="s">
        <v>66</v>
      </c>
      <c r="AP8" s="17" t="s">
        <v>111</v>
      </c>
      <c r="AQ8" s="23">
        <f>+E8/K8</f>
        <v>2200000</v>
      </c>
      <c r="AR8" s="23"/>
      <c r="AS8" s="28" t="s">
        <v>112</v>
      </c>
      <c r="AT8" s="18" t="s">
        <v>87</v>
      </c>
      <c r="AU8" s="29"/>
      <c r="AV8" s="30"/>
      <c r="AW8" s="31"/>
      <c r="AX8" s="29"/>
      <c r="AY8" s="30"/>
      <c r="AZ8" s="31"/>
      <c r="BA8" s="32"/>
      <c r="BB8" s="33"/>
      <c r="BC8" s="59"/>
      <c r="BD8" s="60"/>
      <c r="BE8" s="61"/>
      <c r="BF8" s="59"/>
      <c r="BG8" s="60"/>
      <c r="BH8" s="61"/>
      <c r="BI8" s="59"/>
      <c r="BJ8" s="60"/>
      <c r="BK8" s="61"/>
      <c r="BL8" s="59"/>
      <c r="BM8" s="60"/>
      <c r="BN8" s="61"/>
      <c r="BO8" s="59"/>
      <c r="BP8" s="60"/>
      <c r="BQ8" s="61"/>
      <c r="BR8" s="59"/>
      <c r="BS8" s="60"/>
      <c r="BT8" s="61"/>
      <c r="BU8" s="59"/>
      <c r="BV8" s="60"/>
      <c r="BW8" s="61"/>
      <c r="BX8" s="59"/>
      <c r="BY8" s="32">
        <f>+AU8+AX8+BA8+BD8+BG8+BJ8+BM8+BP8+BS8+BV8</f>
        <v>0</v>
      </c>
      <c r="BZ8" s="34">
        <f>+AW8+AZ8+BC8+BF8+BI8+BL8+BO8+BR8+BU8+BX8</f>
        <v>0</v>
      </c>
    </row>
    <row r="9" spans="1:78" ht="101.25" customHeight="1" thickBot="1" x14ac:dyDescent="0.3">
      <c r="A9" s="17">
        <v>7</v>
      </c>
      <c r="B9" s="17">
        <v>2022</v>
      </c>
      <c r="C9" s="17" t="s">
        <v>113</v>
      </c>
      <c r="D9" s="17" t="s">
        <v>52</v>
      </c>
      <c r="E9" s="54">
        <v>20000000</v>
      </c>
      <c r="F9" s="55">
        <v>20000000</v>
      </c>
      <c r="G9" s="56" t="s">
        <v>53</v>
      </c>
      <c r="H9" s="17" t="s">
        <v>114</v>
      </c>
      <c r="I9" s="67" t="s">
        <v>115</v>
      </c>
      <c r="J9" s="17" t="s">
        <v>57</v>
      </c>
      <c r="K9" s="17">
        <v>8</v>
      </c>
      <c r="L9" s="17">
        <v>0</v>
      </c>
      <c r="M9" s="17">
        <f t="shared" si="0"/>
        <v>8</v>
      </c>
      <c r="N9" s="17"/>
      <c r="O9" s="21">
        <v>44579</v>
      </c>
      <c r="P9" s="57">
        <v>44580</v>
      </c>
      <c r="Q9" s="57">
        <v>44580</v>
      </c>
      <c r="R9" s="57">
        <v>44822</v>
      </c>
      <c r="S9" s="57">
        <v>44822</v>
      </c>
      <c r="T9" s="17" t="s">
        <v>116</v>
      </c>
      <c r="U9" s="72" t="s">
        <v>92</v>
      </c>
      <c r="V9" s="17" t="s">
        <v>59</v>
      </c>
      <c r="W9" s="17" t="s">
        <v>93</v>
      </c>
      <c r="X9" s="20" t="s">
        <v>61</v>
      </c>
      <c r="Y9" s="17" t="s">
        <v>62</v>
      </c>
      <c r="Z9" s="17" t="s">
        <v>63</v>
      </c>
      <c r="AA9" s="20" t="s">
        <v>117</v>
      </c>
      <c r="AB9" s="24"/>
      <c r="AC9" s="24"/>
      <c r="AD9" s="24"/>
      <c r="AE9" s="24"/>
      <c r="AF9" s="24"/>
      <c r="AG9" s="24"/>
      <c r="AH9" s="24"/>
      <c r="AI9" s="24"/>
      <c r="AJ9" s="24"/>
      <c r="AK9" s="24">
        <f t="shared" si="1"/>
        <v>0</v>
      </c>
      <c r="AL9" s="58"/>
      <c r="AM9" s="25"/>
      <c r="AN9" s="26" t="s">
        <v>65</v>
      </c>
      <c r="AO9" s="27" t="s">
        <v>66</v>
      </c>
      <c r="AP9" s="17" t="s">
        <v>118</v>
      </c>
      <c r="AQ9" s="23">
        <f>+E9/K9</f>
        <v>2500000</v>
      </c>
      <c r="AR9" s="23"/>
      <c r="AS9" s="28" t="s">
        <v>119</v>
      </c>
      <c r="AT9" s="18" t="s">
        <v>87</v>
      </c>
      <c r="AU9" s="29"/>
      <c r="AV9" s="30"/>
      <c r="AW9" s="31"/>
      <c r="AX9" s="29"/>
      <c r="AY9" s="30"/>
      <c r="AZ9" s="31"/>
      <c r="BA9" s="32"/>
      <c r="BB9" s="33"/>
      <c r="BC9" s="59"/>
      <c r="BD9" s="60"/>
      <c r="BE9" s="61"/>
      <c r="BF9" s="59"/>
      <c r="BG9" s="60"/>
      <c r="BH9" s="61"/>
      <c r="BI9" s="59"/>
      <c r="BJ9" s="60"/>
      <c r="BK9" s="61"/>
      <c r="BL9" s="59"/>
      <c r="BM9" s="60"/>
      <c r="BN9" s="61"/>
      <c r="BO9" s="59"/>
      <c r="BP9" s="60"/>
      <c r="BQ9" s="61"/>
      <c r="BR9" s="59"/>
      <c r="BS9" s="60"/>
      <c r="BT9" s="61"/>
      <c r="BU9" s="59"/>
      <c r="BV9" s="60"/>
      <c r="BW9" s="61"/>
      <c r="BX9" s="59"/>
      <c r="BY9" s="32">
        <f t="shared" si="2"/>
        <v>0</v>
      </c>
      <c r="BZ9" s="34">
        <f t="shared" si="3"/>
        <v>0</v>
      </c>
    </row>
    <row r="10" spans="1:78" ht="101.25" customHeight="1" thickBot="1" x14ac:dyDescent="0.3">
      <c r="A10" s="17">
        <v>8</v>
      </c>
      <c r="B10" s="17">
        <v>2022</v>
      </c>
      <c r="C10" s="17" t="s">
        <v>120</v>
      </c>
      <c r="D10" s="17" t="s">
        <v>52</v>
      </c>
      <c r="E10" s="54">
        <v>20800000</v>
      </c>
      <c r="F10" s="55">
        <v>20800000</v>
      </c>
      <c r="G10" s="56" t="s">
        <v>53</v>
      </c>
      <c r="H10" s="17" t="s">
        <v>121</v>
      </c>
      <c r="I10" s="67" t="s">
        <v>122</v>
      </c>
      <c r="J10" s="17" t="s">
        <v>57</v>
      </c>
      <c r="K10" s="17">
        <v>8</v>
      </c>
      <c r="L10" s="17">
        <v>0</v>
      </c>
      <c r="M10" s="17">
        <f>+K10+L10</f>
        <v>8</v>
      </c>
      <c r="N10" s="17"/>
      <c r="O10" s="21">
        <v>44579</v>
      </c>
      <c r="P10" s="57">
        <v>44580</v>
      </c>
      <c r="Q10" s="57">
        <v>44580</v>
      </c>
      <c r="R10" s="57">
        <v>44822</v>
      </c>
      <c r="S10" s="57">
        <v>44822</v>
      </c>
      <c r="T10" s="17" t="s">
        <v>123</v>
      </c>
      <c r="U10" s="72" t="s">
        <v>92</v>
      </c>
      <c r="V10" s="17" t="s">
        <v>84</v>
      </c>
      <c r="W10" s="17" t="s">
        <v>93</v>
      </c>
      <c r="X10" s="20" t="s">
        <v>61</v>
      </c>
      <c r="Y10" s="17" t="s">
        <v>62</v>
      </c>
      <c r="Z10" s="17" t="s">
        <v>63</v>
      </c>
      <c r="AA10" s="20" t="s">
        <v>124</v>
      </c>
      <c r="AB10" s="24"/>
      <c r="AC10" s="24"/>
      <c r="AD10" s="24"/>
      <c r="AE10" s="24"/>
      <c r="AF10" s="24"/>
      <c r="AG10" s="24"/>
      <c r="AH10" s="24"/>
      <c r="AI10" s="24"/>
      <c r="AJ10" s="24"/>
      <c r="AK10" s="24">
        <f t="shared" si="1"/>
        <v>0</v>
      </c>
      <c r="AL10" s="58"/>
      <c r="AM10" s="25"/>
      <c r="AN10" s="26" t="s">
        <v>65</v>
      </c>
      <c r="AO10" s="27" t="s">
        <v>66</v>
      </c>
      <c r="AP10" s="17" t="s">
        <v>125</v>
      </c>
      <c r="AQ10" s="23">
        <f>+E10/K10</f>
        <v>2600000</v>
      </c>
      <c r="AR10" s="23"/>
      <c r="AS10" s="28" t="s">
        <v>126</v>
      </c>
      <c r="AT10" s="18" t="s">
        <v>87</v>
      </c>
      <c r="AU10" s="29"/>
      <c r="AV10" s="30"/>
      <c r="AW10" s="31"/>
      <c r="AX10" s="29"/>
      <c r="AY10" s="30"/>
      <c r="AZ10" s="31"/>
      <c r="BA10" s="32"/>
      <c r="BB10" s="33"/>
      <c r="BC10" s="59"/>
      <c r="BD10" s="60"/>
      <c r="BE10" s="61"/>
      <c r="BF10" s="59"/>
      <c r="BG10" s="60"/>
      <c r="BH10" s="61"/>
      <c r="BI10" s="59"/>
      <c r="BJ10" s="60"/>
      <c r="BK10" s="61"/>
      <c r="BL10" s="59"/>
      <c r="BM10" s="60"/>
      <c r="BN10" s="61"/>
      <c r="BO10" s="59"/>
      <c r="BP10" s="60"/>
      <c r="BQ10" s="61"/>
      <c r="BR10" s="59"/>
      <c r="BS10" s="60"/>
      <c r="BT10" s="61"/>
      <c r="BU10" s="59"/>
      <c r="BV10" s="60"/>
      <c r="BW10" s="61"/>
      <c r="BX10" s="59"/>
      <c r="BY10" s="32">
        <f>+AU10+AX10+BA10+BD10+BG10+BJ10+BM10+BP10+BS10+BV10</f>
        <v>0</v>
      </c>
      <c r="BZ10" s="34">
        <f>+AW10+AZ10+BC10+BF10+BI10+BL10+BO10+BR10+BU10+BX10</f>
        <v>0</v>
      </c>
    </row>
    <row r="11" spans="1:78" ht="101.25" customHeight="1" thickBot="1" x14ac:dyDescent="0.3">
      <c r="A11" s="17">
        <v>9</v>
      </c>
      <c r="B11" s="17">
        <v>2022</v>
      </c>
      <c r="C11" s="17" t="s">
        <v>127</v>
      </c>
      <c r="D11" s="17" t="s">
        <v>52</v>
      </c>
      <c r="E11" s="54">
        <v>21600000</v>
      </c>
      <c r="F11" s="55">
        <v>21600000</v>
      </c>
      <c r="G11" s="56" t="s">
        <v>53</v>
      </c>
      <c r="H11" s="17" t="s">
        <v>128</v>
      </c>
      <c r="I11" s="67" t="s">
        <v>129</v>
      </c>
      <c r="J11" s="17" t="s">
        <v>130</v>
      </c>
      <c r="K11" s="17">
        <v>8</v>
      </c>
      <c r="L11" s="17">
        <v>0</v>
      </c>
      <c r="M11" s="17">
        <f t="shared" si="0"/>
        <v>8</v>
      </c>
      <c r="N11" s="17"/>
      <c r="O11" s="21">
        <v>44579</v>
      </c>
      <c r="P11" s="57">
        <v>44579</v>
      </c>
      <c r="Q11" s="57">
        <v>44580</v>
      </c>
      <c r="R11" s="57">
        <v>44822</v>
      </c>
      <c r="S11" s="57">
        <v>44822</v>
      </c>
      <c r="T11" s="17" t="s">
        <v>131</v>
      </c>
      <c r="U11" s="72" t="s">
        <v>92</v>
      </c>
      <c r="V11" s="17" t="s">
        <v>84</v>
      </c>
      <c r="W11" s="17" t="s">
        <v>93</v>
      </c>
      <c r="X11" s="20" t="s">
        <v>61</v>
      </c>
      <c r="Y11" s="17" t="s">
        <v>62</v>
      </c>
      <c r="Z11" s="17" t="s">
        <v>63</v>
      </c>
      <c r="AA11" s="20" t="s">
        <v>132</v>
      </c>
      <c r="AB11" s="24"/>
      <c r="AC11" s="24"/>
      <c r="AD11" s="24"/>
      <c r="AE11" s="24"/>
      <c r="AF11" s="24"/>
      <c r="AG11" s="24"/>
      <c r="AH11" s="24"/>
      <c r="AI11" s="24"/>
      <c r="AJ11" s="24"/>
      <c r="AK11" s="24">
        <f t="shared" si="1"/>
        <v>0</v>
      </c>
      <c r="AL11" s="58"/>
      <c r="AM11" s="25"/>
      <c r="AN11" s="26" t="s">
        <v>65</v>
      </c>
      <c r="AO11" s="27" t="s">
        <v>66</v>
      </c>
      <c r="AP11" s="17" t="s">
        <v>67</v>
      </c>
      <c r="AQ11" s="23">
        <f>+F11/M11</f>
        <v>2700000</v>
      </c>
      <c r="AR11" s="23" t="e">
        <f>+#REF!/L11</f>
        <v>#REF!</v>
      </c>
      <c r="AS11" s="28" t="s">
        <v>133</v>
      </c>
      <c r="AT11" s="18" t="s">
        <v>69</v>
      </c>
      <c r="AU11" s="29"/>
      <c r="AV11" s="30"/>
      <c r="AW11" s="31"/>
      <c r="AX11" s="29"/>
      <c r="AY11" s="30"/>
      <c r="AZ11" s="31"/>
      <c r="BA11" s="32"/>
      <c r="BB11" s="33"/>
      <c r="BC11" s="59"/>
      <c r="BD11" s="60"/>
      <c r="BE11" s="61"/>
      <c r="BF11" s="59"/>
      <c r="BG11" s="60"/>
      <c r="BH11" s="61"/>
      <c r="BI11" s="59"/>
      <c r="BJ11" s="60"/>
      <c r="BK11" s="61"/>
      <c r="BL11" s="59"/>
      <c r="BM11" s="60"/>
      <c r="BN11" s="61"/>
      <c r="BO11" s="59"/>
      <c r="BP11" s="60"/>
      <c r="BQ11" s="61"/>
      <c r="BR11" s="59"/>
      <c r="BS11" s="60"/>
      <c r="BT11" s="61"/>
      <c r="BU11" s="59"/>
      <c r="BV11" s="60"/>
      <c r="BW11" s="61"/>
      <c r="BX11" s="59"/>
      <c r="BY11" s="32">
        <f t="shared" si="2"/>
        <v>0</v>
      </c>
      <c r="BZ11" s="34">
        <f t="shared" si="3"/>
        <v>0</v>
      </c>
    </row>
    <row r="12" spans="1:78" ht="101.25" customHeight="1" thickBot="1" x14ac:dyDescent="0.3">
      <c r="A12" s="17">
        <v>10</v>
      </c>
      <c r="B12" s="17">
        <v>2022</v>
      </c>
      <c r="C12" s="17" t="s">
        <v>134</v>
      </c>
      <c r="D12" s="17" t="s">
        <v>52</v>
      </c>
      <c r="E12" s="54">
        <v>21600000</v>
      </c>
      <c r="F12" s="55">
        <v>21600000</v>
      </c>
      <c r="G12" s="56" t="s">
        <v>53</v>
      </c>
      <c r="H12" s="17" t="s">
        <v>135</v>
      </c>
      <c r="I12" s="67" t="s">
        <v>136</v>
      </c>
      <c r="J12" s="17" t="s">
        <v>57</v>
      </c>
      <c r="K12" s="17">
        <v>8</v>
      </c>
      <c r="L12" s="17">
        <v>0</v>
      </c>
      <c r="M12" s="17">
        <f t="shared" si="0"/>
        <v>8</v>
      </c>
      <c r="N12" s="17"/>
      <c r="O12" s="21">
        <v>44579</v>
      </c>
      <c r="P12" s="57">
        <v>44579</v>
      </c>
      <c r="Q12" s="57">
        <v>44580</v>
      </c>
      <c r="R12" s="57">
        <v>44822</v>
      </c>
      <c r="S12" s="57">
        <v>44822</v>
      </c>
      <c r="T12" s="17" t="s">
        <v>137</v>
      </c>
      <c r="U12" s="72" t="s">
        <v>92</v>
      </c>
      <c r="V12" s="17" t="s">
        <v>84</v>
      </c>
      <c r="W12" s="17" t="s">
        <v>93</v>
      </c>
      <c r="X12" s="20" t="s">
        <v>61</v>
      </c>
      <c r="Y12" s="17" t="s">
        <v>62</v>
      </c>
      <c r="Z12" s="17" t="s">
        <v>63</v>
      </c>
      <c r="AA12" s="20" t="s">
        <v>58</v>
      </c>
      <c r="AB12" s="24"/>
      <c r="AC12" s="24"/>
      <c r="AD12" s="24"/>
      <c r="AE12" s="24"/>
      <c r="AF12" s="24"/>
      <c r="AG12" s="24"/>
      <c r="AH12" s="24"/>
      <c r="AI12" s="24"/>
      <c r="AJ12" s="24"/>
      <c r="AK12" s="24">
        <f t="shared" si="1"/>
        <v>0</v>
      </c>
      <c r="AL12" s="58"/>
      <c r="AM12" s="25"/>
      <c r="AN12" s="26" t="s">
        <v>65</v>
      </c>
      <c r="AO12" s="27" t="s">
        <v>66</v>
      </c>
      <c r="AP12" s="17" t="s">
        <v>67</v>
      </c>
      <c r="AQ12" s="23">
        <f>+F12/K12</f>
        <v>2700000</v>
      </c>
      <c r="AR12" s="23">
        <f>+F12/M12</f>
        <v>2700000</v>
      </c>
      <c r="AS12" s="28" t="s">
        <v>138</v>
      </c>
      <c r="AT12" s="18" t="s">
        <v>69</v>
      </c>
      <c r="AU12" s="29"/>
      <c r="AV12" s="30"/>
      <c r="AW12" s="31"/>
      <c r="AX12" s="29"/>
      <c r="AY12" s="30"/>
      <c r="AZ12" s="31"/>
      <c r="BA12" s="32"/>
      <c r="BB12" s="33"/>
      <c r="BC12" s="59"/>
      <c r="BD12" s="60"/>
      <c r="BE12" s="61"/>
      <c r="BF12" s="59"/>
      <c r="BG12" s="60"/>
      <c r="BH12" s="61"/>
      <c r="BI12" s="59"/>
      <c r="BJ12" s="60"/>
      <c r="BK12" s="61"/>
      <c r="BL12" s="59"/>
      <c r="BM12" s="60"/>
      <c r="BN12" s="61"/>
      <c r="BO12" s="59"/>
      <c r="BP12" s="60"/>
      <c r="BQ12" s="61"/>
      <c r="BR12" s="59"/>
      <c r="BS12" s="60"/>
      <c r="BT12" s="61"/>
      <c r="BU12" s="59"/>
      <c r="BV12" s="60"/>
      <c r="BW12" s="61"/>
      <c r="BX12" s="59"/>
      <c r="BY12" s="32">
        <f t="shared" si="2"/>
        <v>0</v>
      </c>
      <c r="BZ12" s="34">
        <f t="shared" si="3"/>
        <v>0</v>
      </c>
    </row>
    <row r="13" spans="1:78" ht="101.25" customHeight="1" thickBot="1" x14ac:dyDescent="0.3">
      <c r="A13" s="17">
        <v>11</v>
      </c>
      <c r="B13" s="17">
        <v>2022</v>
      </c>
      <c r="C13" s="17" t="s">
        <v>139</v>
      </c>
      <c r="D13" s="17" t="s">
        <v>52</v>
      </c>
      <c r="E13" s="54">
        <v>48000000</v>
      </c>
      <c r="F13" s="55">
        <v>48000000</v>
      </c>
      <c r="G13" s="56" t="s">
        <v>53</v>
      </c>
      <c r="H13" s="17" t="s">
        <v>140</v>
      </c>
      <c r="I13" s="67" t="s">
        <v>141</v>
      </c>
      <c r="J13" s="17" t="s">
        <v>57</v>
      </c>
      <c r="K13" s="17">
        <v>8</v>
      </c>
      <c r="L13" s="17">
        <v>0</v>
      </c>
      <c r="M13" s="17">
        <f>+K13+L13</f>
        <v>8</v>
      </c>
      <c r="N13" s="17"/>
      <c r="O13" s="21">
        <v>44579</v>
      </c>
      <c r="P13" s="57">
        <v>44579</v>
      </c>
      <c r="Q13" s="57">
        <v>44580</v>
      </c>
      <c r="R13" s="57">
        <v>44822</v>
      </c>
      <c r="S13" s="57">
        <v>44822</v>
      </c>
      <c r="T13" s="17" t="s">
        <v>142</v>
      </c>
      <c r="U13" s="72" t="s">
        <v>143</v>
      </c>
      <c r="V13" s="17" t="s">
        <v>84</v>
      </c>
      <c r="W13" s="17" t="s">
        <v>60</v>
      </c>
      <c r="X13" s="20" t="s">
        <v>61</v>
      </c>
      <c r="Y13" s="17" t="s">
        <v>62</v>
      </c>
      <c r="Z13" s="17" t="s">
        <v>63</v>
      </c>
      <c r="AA13" s="20" t="s">
        <v>75</v>
      </c>
      <c r="AB13" s="24"/>
      <c r="AC13" s="24"/>
      <c r="AD13" s="24"/>
      <c r="AE13" s="24"/>
      <c r="AF13" s="24"/>
      <c r="AG13" s="24"/>
      <c r="AH13" s="24"/>
      <c r="AI13" s="24"/>
      <c r="AJ13" s="24"/>
      <c r="AK13" s="24">
        <f t="shared" si="1"/>
        <v>0</v>
      </c>
      <c r="AL13" s="58"/>
      <c r="AM13" s="25"/>
      <c r="AN13" s="26" t="s">
        <v>65</v>
      </c>
      <c r="AO13" s="27" t="s">
        <v>66</v>
      </c>
      <c r="AP13" s="17" t="s">
        <v>144</v>
      </c>
      <c r="AQ13" s="23">
        <f>+F13/K13</f>
        <v>6000000</v>
      </c>
      <c r="AR13" s="23"/>
      <c r="AS13" s="28" t="s">
        <v>145</v>
      </c>
      <c r="AT13" s="18" t="s">
        <v>146</v>
      </c>
      <c r="AU13" s="29"/>
      <c r="AV13" s="30"/>
      <c r="AW13" s="31"/>
      <c r="AX13" s="29"/>
      <c r="AY13" s="30"/>
      <c r="AZ13" s="31"/>
      <c r="BA13" s="32"/>
      <c r="BB13" s="33"/>
      <c r="BC13" s="59"/>
      <c r="BD13" s="60"/>
      <c r="BE13" s="61"/>
      <c r="BF13" s="59"/>
      <c r="BG13" s="60"/>
      <c r="BH13" s="61"/>
      <c r="BI13" s="59"/>
      <c r="BJ13" s="60"/>
      <c r="BK13" s="61"/>
      <c r="BL13" s="59"/>
      <c r="BM13" s="60"/>
      <c r="BN13" s="61"/>
      <c r="BO13" s="59"/>
      <c r="BP13" s="60"/>
      <c r="BQ13" s="61"/>
      <c r="BR13" s="59"/>
      <c r="BS13" s="60"/>
      <c r="BT13" s="61"/>
      <c r="BU13" s="59"/>
      <c r="BV13" s="60"/>
      <c r="BW13" s="61"/>
      <c r="BX13" s="59"/>
      <c r="BY13" s="32">
        <f t="shared" si="2"/>
        <v>0</v>
      </c>
      <c r="BZ13" s="34">
        <f t="shared" si="3"/>
        <v>0</v>
      </c>
    </row>
    <row r="14" spans="1:78" ht="101.25" customHeight="1" thickBot="1" x14ac:dyDescent="0.3">
      <c r="A14" s="17">
        <v>12</v>
      </c>
      <c r="B14" s="17">
        <v>2022</v>
      </c>
      <c r="C14" s="17" t="s">
        <v>147</v>
      </c>
      <c r="D14" s="17" t="s">
        <v>52</v>
      </c>
      <c r="E14" s="54">
        <v>20000000</v>
      </c>
      <c r="F14" s="55">
        <v>20000000</v>
      </c>
      <c r="G14" s="56" t="s">
        <v>53</v>
      </c>
      <c r="H14" s="17" t="s">
        <v>148</v>
      </c>
      <c r="I14" s="67" t="s">
        <v>149</v>
      </c>
      <c r="J14" s="17" t="s">
        <v>57</v>
      </c>
      <c r="K14" s="17">
        <v>8</v>
      </c>
      <c r="L14" s="17">
        <v>0</v>
      </c>
      <c r="M14" s="17">
        <f>+K14+L14</f>
        <v>8</v>
      </c>
      <c r="N14" s="17"/>
      <c r="O14" s="21">
        <v>44579</v>
      </c>
      <c r="P14" s="57">
        <v>44580</v>
      </c>
      <c r="Q14" s="57">
        <v>44580</v>
      </c>
      <c r="R14" s="57">
        <v>44822</v>
      </c>
      <c r="S14" s="57">
        <v>44822</v>
      </c>
      <c r="T14" s="17" t="s">
        <v>150</v>
      </c>
      <c r="U14" s="72" t="s">
        <v>92</v>
      </c>
      <c r="V14" s="17" t="s">
        <v>84</v>
      </c>
      <c r="W14" s="17" t="s">
        <v>93</v>
      </c>
      <c r="X14" s="20" t="s">
        <v>61</v>
      </c>
      <c r="Y14" s="17" t="s">
        <v>62</v>
      </c>
      <c r="Z14" s="17" t="s">
        <v>63</v>
      </c>
      <c r="AA14" s="20" t="s">
        <v>117</v>
      </c>
      <c r="AB14" s="24"/>
      <c r="AC14" s="24"/>
      <c r="AD14" s="24"/>
      <c r="AE14" s="24"/>
      <c r="AF14" s="24"/>
      <c r="AG14" s="24"/>
      <c r="AH14" s="24"/>
      <c r="AI14" s="24"/>
      <c r="AJ14" s="24"/>
      <c r="AK14" s="24">
        <f t="shared" si="1"/>
        <v>0</v>
      </c>
      <c r="AL14" s="58"/>
      <c r="AM14" s="25"/>
      <c r="AN14" s="26" t="s">
        <v>65</v>
      </c>
      <c r="AO14" s="27" t="s">
        <v>66</v>
      </c>
      <c r="AP14" s="17" t="s">
        <v>151</v>
      </c>
      <c r="AQ14" s="23">
        <f>+F14/K14</f>
        <v>2500000</v>
      </c>
      <c r="AR14" s="23"/>
      <c r="AS14" s="28" t="s">
        <v>152</v>
      </c>
      <c r="AT14" s="18" t="s">
        <v>78</v>
      </c>
      <c r="AU14" s="29"/>
      <c r="AV14" s="30"/>
      <c r="AW14" s="31"/>
      <c r="AX14" s="29"/>
      <c r="AY14" s="30"/>
      <c r="AZ14" s="31"/>
      <c r="BA14" s="32"/>
      <c r="BB14" s="33"/>
      <c r="BC14" s="59"/>
      <c r="BD14" s="60"/>
      <c r="BE14" s="61"/>
      <c r="BF14" s="59"/>
      <c r="BG14" s="60"/>
      <c r="BH14" s="61"/>
      <c r="BI14" s="59"/>
      <c r="BJ14" s="60"/>
      <c r="BK14" s="61"/>
      <c r="BL14" s="59"/>
      <c r="BM14" s="60"/>
      <c r="BN14" s="61"/>
      <c r="BO14" s="59"/>
      <c r="BP14" s="60"/>
      <c r="BQ14" s="61"/>
      <c r="BR14" s="59"/>
      <c r="BS14" s="60"/>
      <c r="BT14" s="61"/>
      <c r="BU14" s="59"/>
      <c r="BV14" s="60"/>
      <c r="BW14" s="61"/>
      <c r="BX14" s="59"/>
      <c r="BY14" s="32">
        <f t="shared" si="2"/>
        <v>0</v>
      </c>
      <c r="BZ14" s="34">
        <f t="shared" si="3"/>
        <v>0</v>
      </c>
    </row>
    <row r="15" spans="1:78" ht="101.25" customHeight="1" thickBot="1" x14ac:dyDescent="0.3">
      <c r="A15" s="17">
        <v>13</v>
      </c>
      <c r="B15" s="17">
        <v>2022</v>
      </c>
      <c r="C15" s="17" t="s">
        <v>153</v>
      </c>
      <c r="D15" s="17" t="s">
        <v>52</v>
      </c>
      <c r="E15" s="54">
        <v>40000000</v>
      </c>
      <c r="F15" s="55">
        <v>40000000</v>
      </c>
      <c r="G15" s="56" t="s">
        <v>53</v>
      </c>
      <c r="H15" s="17" t="s">
        <v>154</v>
      </c>
      <c r="I15" s="67" t="s">
        <v>155</v>
      </c>
      <c r="J15" s="17" t="s">
        <v>57</v>
      </c>
      <c r="K15" s="17">
        <v>8</v>
      </c>
      <c r="L15" s="17">
        <v>0</v>
      </c>
      <c r="M15" s="17">
        <f>+K15+L15</f>
        <v>8</v>
      </c>
      <c r="N15" s="17"/>
      <c r="O15" s="21">
        <v>44579</v>
      </c>
      <c r="P15" s="57">
        <v>44581</v>
      </c>
      <c r="Q15" s="57">
        <v>44581</v>
      </c>
      <c r="R15" s="57">
        <v>44823</v>
      </c>
      <c r="S15" s="57">
        <v>44823</v>
      </c>
      <c r="T15" s="17" t="s">
        <v>156</v>
      </c>
      <c r="U15" s="72" t="s">
        <v>157</v>
      </c>
      <c r="V15" s="17" t="s">
        <v>84</v>
      </c>
      <c r="W15" s="17" t="s">
        <v>60</v>
      </c>
      <c r="X15" s="20" t="s">
        <v>61</v>
      </c>
      <c r="Y15" s="17" t="s">
        <v>62</v>
      </c>
      <c r="Z15" s="17" t="s">
        <v>63</v>
      </c>
      <c r="AA15" s="20" t="s">
        <v>158</v>
      </c>
      <c r="AB15" s="24"/>
      <c r="AC15" s="24"/>
      <c r="AD15" s="24"/>
      <c r="AE15" s="24"/>
      <c r="AF15" s="24"/>
      <c r="AG15" s="24"/>
      <c r="AH15" s="24"/>
      <c r="AI15" s="24"/>
      <c r="AJ15" s="24"/>
      <c r="AK15" s="24">
        <f t="shared" si="1"/>
        <v>0</v>
      </c>
      <c r="AL15" s="58"/>
      <c r="AM15" s="25"/>
      <c r="AN15" s="26" t="s">
        <v>65</v>
      </c>
      <c r="AO15" s="27" t="s">
        <v>66</v>
      </c>
      <c r="AP15" s="17" t="s">
        <v>159</v>
      </c>
      <c r="AQ15" s="23">
        <f>+F15/K15</f>
        <v>5000000</v>
      </c>
      <c r="AR15" s="23"/>
      <c r="AS15" s="28" t="s">
        <v>160</v>
      </c>
      <c r="AT15" s="18" t="s">
        <v>78</v>
      </c>
      <c r="AU15" s="29"/>
      <c r="AV15" s="30"/>
      <c r="AW15" s="31"/>
      <c r="AX15" s="29"/>
      <c r="AY15" s="30"/>
      <c r="AZ15" s="31"/>
      <c r="BA15" s="32"/>
      <c r="BB15" s="33"/>
      <c r="BC15" s="59"/>
      <c r="BD15" s="60"/>
      <c r="BE15" s="61"/>
      <c r="BF15" s="59"/>
      <c r="BG15" s="60"/>
      <c r="BH15" s="61"/>
      <c r="BI15" s="59"/>
      <c r="BJ15" s="60"/>
      <c r="BK15" s="61"/>
      <c r="BL15" s="59"/>
      <c r="BM15" s="60"/>
      <c r="BN15" s="61"/>
      <c r="BO15" s="59"/>
      <c r="BP15" s="60"/>
      <c r="BQ15" s="61"/>
      <c r="BR15" s="59"/>
      <c r="BS15" s="60"/>
      <c r="BT15" s="61"/>
      <c r="BU15" s="59"/>
      <c r="BV15" s="60"/>
      <c r="BW15" s="61"/>
      <c r="BX15" s="59"/>
      <c r="BY15" s="32">
        <f>+AU15+AX15+BA15+BD15+BG15+BJ15+BM15+BP15+BS15+BV15</f>
        <v>0</v>
      </c>
      <c r="BZ15" s="34">
        <f>+AW15+AZ15+BC15+BF15+BI15+BL15+BO15+BR15+BU15+BX15</f>
        <v>0</v>
      </c>
    </row>
    <row r="16" spans="1:78" ht="101.25" customHeight="1" thickBot="1" x14ac:dyDescent="0.3">
      <c r="A16" s="17">
        <v>14</v>
      </c>
      <c r="B16" s="17">
        <v>2022</v>
      </c>
      <c r="C16" s="17" t="s">
        <v>161</v>
      </c>
      <c r="D16" s="17" t="s">
        <v>52</v>
      </c>
      <c r="E16" s="54">
        <v>44000000</v>
      </c>
      <c r="F16" s="55">
        <v>44000000</v>
      </c>
      <c r="G16" s="56" t="s">
        <v>53</v>
      </c>
      <c r="H16" s="17" t="s">
        <v>162</v>
      </c>
      <c r="I16" s="67" t="s">
        <v>163</v>
      </c>
      <c r="J16" s="17" t="s">
        <v>57</v>
      </c>
      <c r="K16" s="17">
        <v>8</v>
      </c>
      <c r="L16" s="17">
        <v>0</v>
      </c>
      <c r="M16" s="17">
        <f t="shared" ref="M16:M79" si="4">+K16+L16</f>
        <v>8</v>
      </c>
      <c r="N16" s="17"/>
      <c r="O16" s="21">
        <v>44579</v>
      </c>
      <c r="P16" s="57">
        <v>44579</v>
      </c>
      <c r="Q16" s="57">
        <v>44580</v>
      </c>
      <c r="R16" s="57">
        <v>44822</v>
      </c>
      <c r="S16" s="57">
        <v>44822</v>
      </c>
      <c r="T16" s="17" t="s">
        <v>164</v>
      </c>
      <c r="U16" s="72" t="s">
        <v>165</v>
      </c>
      <c r="V16" s="17" t="s">
        <v>84</v>
      </c>
      <c r="W16" s="17" t="s">
        <v>60</v>
      </c>
      <c r="X16" s="20" t="s">
        <v>61</v>
      </c>
      <c r="Y16" s="17" t="s">
        <v>62</v>
      </c>
      <c r="Z16" s="17" t="s">
        <v>63</v>
      </c>
      <c r="AA16" s="20" t="s">
        <v>58</v>
      </c>
      <c r="AB16" s="24"/>
      <c r="AC16" s="24"/>
      <c r="AD16" s="24"/>
      <c r="AE16" s="24"/>
      <c r="AF16" s="24"/>
      <c r="AG16" s="24"/>
      <c r="AH16" s="24"/>
      <c r="AI16" s="24"/>
      <c r="AJ16" s="24"/>
      <c r="AK16" s="24">
        <f t="shared" si="1"/>
        <v>0</v>
      </c>
      <c r="AL16" s="58"/>
      <c r="AM16" s="25"/>
      <c r="AN16" s="26" t="s">
        <v>65</v>
      </c>
      <c r="AO16" s="27" t="s">
        <v>66</v>
      </c>
      <c r="AP16" s="17" t="s">
        <v>67</v>
      </c>
      <c r="AQ16" s="23">
        <f>+F16/K16</f>
        <v>5500000</v>
      </c>
      <c r="AR16" s="23">
        <f>+F16/M16</f>
        <v>5500000</v>
      </c>
      <c r="AS16" s="28" t="s">
        <v>166</v>
      </c>
      <c r="AT16" s="18" t="s">
        <v>69</v>
      </c>
      <c r="AU16" s="29"/>
      <c r="AV16" s="30"/>
      <c r="AW16" s="31"/>
      <c r="AX16" s="29"/>
      <c r="AY16" s="30"/>
      <c r="AZ16" s="31"/>
      <c r="BA16" s="32"/>
      <c r="BB16" s="33"/>
      <c r="BC16" s="59"/>
      <c r="BD16" s="60"/>
      <c r="BE16" s="61"/>
      <c r="BF16" s="59"/>
      <c r="BG16" s="60"/>
      <c r="BH16" s="61"/>
      <c r="BI16" s="59"/>
      <c r="BJ16" s="60"/>
      <c r="BK16" s="61"/>
      <c r="BL16" s="59"/>
      <c r="BM16" s="60"/>
      <c r="BN16" s="61"/>
      <c r="BO16" s="59"/>
      <c r="BP16" s="60"/>
      <c r="BQ16" s="61"/>
      <c r="BR16" s="59"/>
      <c r="BS16" s="60"/>
      <c r="BT16" s="61"/>
      <c r="BU16" s="59"/>
      <c r="BV16" s="60"/>
      <c r="BW16" s="61"/>
      <c r="BX16" s="59"/>
      <c r="BY16" s="32">
        <f t="shared" si="2"/>
        <v>0</v>
      </c>
      <c r="BZ16" s="34">
        <f t="shared" si="3"/>
        <v>0</v>
      </c>
    </row>
    <row r="17" spans="1:78" ht="101.25" customHeight="1" thickBot="1" x14ac:dyDescent="0.3">
      <c r="A17" s="17">
        <v>15</v>
      </c>
      <c r="B17" s="17">
        <v>2022</v>
      </c>
      <c r="C17" s="17" t="s">
        <v>167</v>
      </c>
      <c r="D17" s="17" t="s">
        <v>52</v>
      </c>
      <c r="E17" s="54">
        <v>27600000</v>
      </c>
      <c r="F17" s="55">
        <v>27600000</v>
      </c>
      <c r="G17" s="56" t="s">
        <v>53</v>
      </c>
      <c r="H17" s="17" t="s">
        <v>168</v>
      </c>
      <c r="I17" s="67" t="s">
        <v>169</v>
      </c>
      <c r="J17" s="17" t="s">
        <v>57</v>
      </c>
      <c r="K17" s="17">
        <v>6</v>
      </c>
      <c r="L17" s="17">
        <v>0</v>
      </c>
      <c r="M17" s="17">
        <f t="shared" si="4"/>
        <v>6</v>
      </c>
      <c r="N17" s="17"/>
      <c r="O17" s="21">
        <v>44579</v>
      </c>
      <c r="P17" s="57">
        <v>44579</v>
      </c>
      <c r="Q17" s="57">
        <v>44581</v>
      </c>
      <c r="R17" s="57">
        <v>44761</v>
      </c>
      <c r="S17" s="57">
        <v>44761</v>
      </c>
      <c r="T17" s="17" t="s">
        <v>170</v>
      </c>
      <c r="U17" s="72" t="s">
        <v>165</v>
      </c>
      <c r="V17" s="17" t="s">
        <v>84</v>
      </c>
      <c r="W17" s="17" t="s">
        <v>60</v>
      </c>
      <c r="X17" s="20" t="s">
        <v>61</v>
      </c>
      <c r="Y17" s="17" t="s">
        <v>62</v>
      </c>
      <c r="Z17" s="17" t="s">
        <v>63</v>
      </c>
      <c r="AA17" s="20" t="s">
        <v>171</v>
      </c>
      <c r="AB17" s="24"/>
      <c r="AC17" s="24"/>
      <c r="AD17" s="24"/>
      <c r="AE17" s="24"/>
      <c r="AF17" s="24"/>
      <c r="AG17" s="24"/>
      <c r="AH17" s="24"/>
      <c r="AI17" s="24"/>
      <c r="AJ17" s="24"/>
      <c r="AK17" s="24">
        <f t="shared" si="1"/>
        <v>0</v>
      </c>
      <c r="AL17" s="58"/>
      <c r="AM17" s="25"/>
      <c r="AN17" s="26" t="s">
        <v>65</v>
      </c>
      <c r="AO17" s="27" t="s">
        <v>66</v>
      </c>
      <c r="AP17" s="17" t="s">
        <v>172</v>
      </c>
      <c r="AQ17" s="23">
        <f>+F17/K17</f>
        <v>4600000</v>
      </c>
      <c r="AR17" s="23">
        <f>+F17/M17</f>
        <v>4600000</v>
      </c>
      <c r="AS17" s="28" t="s">
        <v>173</v>
      </c>
      <c r="AT17" s="18" t="s">
        <v>69</v>
      </c>
      <c r="AU17" s="29"/>
      <c r="AV17" s="30"/>
      <c r="AW17" s="31"/>
      <c r="AX17" s="29"/>
      <c r="AY17" s="30"/>
      <c r="AZ17" s="31"/>
      <c r="BA17" s="32"/>
      <c r="BB17" s="33"/>
      <c r="BC17" s="59"/>
      <c r="BD17" s="60"/>
      <c r="BE17" s="61"/>
      <c r="BF17" s="59"/>
      <c r="BG17" s="60"/>
      <c r="BH17" s="61"/>
      <c r="BI17" s="59"/>
      <c r="BJ17" s="60"/>
      <c r="BK17" s="61"/>
      <c r="BL17" s="59"/>
      <c r="BM17" s="60"/>
      <c r="BN17" s="61"/>
      <c r="BO17" s="59"/>
      <c r="BP17" s="60"/>
      <c r="BQ17" s="61"/>
      <c r="BR17" s="59"/>
      <c r="BS17" s="60"/>
      <c r="BT17" s="61"/>
      <c r="BU17" s="59"/>
      <c r="BV17" s="60"/>
      <c r="BW17" s="61"/>
      <c r="BX17" s="59"/>
      <c r="BY17" s="32">
        <f t="shared" si="2"/>
        <v>0</v>
      </c>
      <c r="BZ17" s="34">
        <f t="shared" si="3"/>
        <v>0</v>
      </c>
    </row>
    <row r="18" spans="1:78" ht="101.25" customHeight="1" thickBot="1" x14ac:dyDescent="0.3">
      <c r="A18" s="17">
        <v>16</v>
      </c>
      <c r="B18" s="17">
        <v>2022</v>
      </c>
      <c r="C18" s="17" t="s">
        <v>174</v>
      </c>
      <c r="D18" s="17" t="s">
        <v>52</v>
      </c>
      <c r="E18" s="54">
        <v>20000000</v>
      </c>
      <c r="F18" s="55">
        <v>20000000</v>
      </c>
      <c r="G18" s="56" t="s">
        <v>53</v>
      </c>
      <c r="H18" s="17" t="s">
        <v>175</v>
      </c>
      <c r="I18" s="67" t="s">
        <v>149</v>
      </c>
      <c r="J18" s="17" t="s">
        <v>57</v>
      </c>
      <c r="K18" s="17">
        <v>8</v>
      </c>
      <c r="L18" s="17">
        <v>0</v>
      </c>
      <c r="M18" s="17">
        <f t="shared" si="4"/>
        <v>8</v>
      </c>
      <c r="N18" s="17"/>
      <c r="O18" s="21">
        <v>44579</v>
      </c>
      <c r="P18" s="57">
        <v>44581</v>
      </c>
      <c r="Q18" s="57">
        <v>44582</v>
      </c>
      <c r="R18" s="57">
        <v>44824</v>
      </c>
      <c r="S18" s="57">
        <v>44824</v>
      </c>
      <c r="T18" s="17" t="s">
        <v>176</v>
      </c>
      <c r="U18" s="72" t="s">
        <v>92</v>
      </c>
      <c r="V18" s="17" t="s">
        <v>59</v>
      </c>
      <c r="W18" s="17" t="s">
        <v>93</v>
      </c>
      <c r="X18" s="20" t="s">
        <v>61</v>
      </c>
      <c r="Y18" s="17" t="s">
        <v>62</v>
      </c>
      <c r="Z18" s="17" t="s">
        <v>63</v>
      </c>
      <c r="AA18" s="20" t="s">
        <v>117</v>
      </c>
      <c r="AB18" s="24"/>
      <c r="AC18" s="24"/>
      <c r="AD18" s="24"/>
      <c r="AE18" s="24"/>
      <c r="AF18" s="24"/>
      <c r="AG18" s="24"/>
      <c r="AH18" s="24"/>
      <c r="AI18" s="24"/>
      <c r="AJ18" s="24"/>
      <c r="AK18" s="24">
        <f t="shared" si="1"/>
        <v>0</v>
      </c>
      <c r="AL18" s="58"/>
      <c r="AM18" s="25"/>
      <c r="AN18" s="26" t="s">
        <v>65</v>
      </c>
      <c r="AO18" s="27" t="s">
        <v>66</v>
      </c>
      <c r="AP18" s="17" t="s">
        <v>151</v>
      </c>
      <c r="AQ18" s="23">
        <f>+F18/K18</f>
        <v>2500000</v>
      </c>
      <c r="AR18" s="23">
        <f>+F18/M18</f>
        <v>2500000</v>
      </c>
      <c r="AS18" s="28" t="s">
        <v>177</v>
      </c>
      <c r="AT18" s="18" t="s">
        <v>78</v>
      </c>
      <c r="AU18" s="29"/>
      <c r="AV18" s="30"/>
      <c r="AW18" s="31"/>
      <c r="AX18" s="29"/>
      <c r="AY18" s="30"/>
      <c r="AZ18" s="31"/>
      <c r="BA18" s="32"/>
      <c r="BB18" s="33"/>
      <c r="BC18" s="59"/>
      <c r="BD18" s="60"/>
      <c r="BE18" s="61"/>
      <c r="BF18" s="59"/>
      <c r="BG18" s="60"/>
      <c r="BH18" s="61"/>
      <c r="BI18" s="59"/>
      <c r="BJ18" s="60"/>
      <c r="BK18" s="61"/>
      <c r="BL18" s="59"/>
      <c r="BM18" s="60"/>
      <c r="BN18" s="61"/>
      <c r="BO18" s="59"/>
      <c r="BP18" s="60"/>
      <c r="BQ18" s="61"/>
      <c r="BR18" s="59"/>
      <c r="BS18" s="60"/>
      <c r="BT18" s="61"/>
      <c r="BU18" s="59"/>
      <c r="BV18" s="60"/>
      <c r="BW18" s="61"/>
      <c r="BX18" s="59"/>
      <c r="BY18" s="32">
        <f>+AU18+AX18+BA18+BD18+BG18+BJ18+BM18+BP18+BS18+BV18</f>
        <v>0</v>
      </c>
      <c r="BZ18" s="34">
        <f>+AW18+AZ18+BC18+BF18+BI18+BL18+BO18+BR18+BU18+BX18</f>
        <v>0</v>
      </c>
    </row>
    <row r="19" spans="1:78" ht="101.25" customHeight="1" thickBot="1" x14ac:dyDescent="0.3">
      <c r="A19" s="17">
        <v>17</v>
      </c>
      <c r="B19" s="17">
        <v>2022</v>
      </c>
      <c r="C19" s="17" t="s">
        <v>178</v>
      </c>
      <c r="D19" s="17" t="s">
        <v>52</v>
      </c>
      <c r="E19" s="54">
        <v>18000000</v>
      </c>
      <c r="F19" s="55">
        <v>18000000</v>
      </c>
      <c r="G19" s="56" t="s">
        <v>53</v>
      </c>
      <c r="H19" s="17" t="s">
        <v>179</v>
      </c>
      <c r="I19" s="67" t="s">
        <v>180</v>
      </c>
      <c r="J19" s="17" t="s">
        <v>57</v>
      </c>
      <c r="K19" s="17">
        <v>6</v>
      </c>
      <c r="L19" s="17">
        <v>0</v>
      </c>
      <c r="M19" s="17">
        <f t="shared" si="4"/>
        <v>6</v>
      </c>
      <c r="N19" s="17"/>
      <c r="O19" s="21">
        <v>44579</v>
      </c>
      <c r="P19" s="57">
        <v>44579</v>
      </c>
      <c r="Q19" s="57">
        <v>44580</v>
      </c>
      <c r="R19" s="57">
        <v>44760</v>
      </c>
      <c r="S19" s="57">
        <v>44760</v>
      </c>
      <c r="T19" s="17" t="s">
        <v>181</v>
      </c>
      <c r="U19" s="72" t="s">
        <v>165</v>
      </c>
      <c r="V19" s="17" t="s">
        <v>84</v>
      </c>
      <c r="W19" s="17" t="s">
        <v>102</v>
      </c>
      <c r="X19" s="20" t="s">
        <v>61</v>
      </c>
      <c r="Y19" s="17" t="s">
        <v>62</v>
      </c>
      <c r="Z19" s="17" t="s">
        <v>63</v>
      </c>
      <c r="AA19" s="20" t="s">
        <v>124</v>
      </c>
      <c r="AB19" s="24"/>
      <c r="AC19" s="24"/>
      <c r="AD19" s="24"/>
      <c r="AE19" s="24"/>
      <c r="AF19" s="24"/>
      <c r="AG19" s="24"/>
      <c r="AH19" s="24"/>
      <c r="AI19" s="24"/>
      <c r="AJ19" s="24"/>
      <c r="AK19" s="24">
        <f t="shared" si="1"/>
        <v>0</v>
      </c>
      <c r="AL19" s="58"/>
      <c r="AM19" s="25"/>
      <c r="AN19" s="26" t="s">
        <v>65</v>
      </c>
      <c r="AO19" s="27" t="s">
        <v>66</v>
      </c>
      <c r="AP19" s="17" t="s">
        <v>182</v>
      </c>
      <c r="AQ19" s="23">
        <f>+F19/K19</f>
        <v>3000000</v>
      </c>
      <c r="AR19" s="23">
        <f>+F19/M19</f>
        <v>3000000</v>
      </c>
      <c r="AS19" s="28" t="s">
        <v>183</v>
      </c>
      <c r="AT19" s="18" t="s">
        <v>78</v>
      </c>
      <c r="AU19" s="29"/>
      <c r="AV19" s="30"/>
      <c r="AW19" s="31"/>
      <c r="AX19" s="29"/>
      <c r="AY19" s="30"/>
      <c r="AZ19" s="31"/>
      <c r="BA19" s="32"/>
      <c r="BB19" s="33"/>
      <c r="BC19" s="59"/>
      <c r="BD19" s="60"/>
      <c r="BE19" s="61"/>
      <c r="BF19" s="59"/>
      <c r="BG19" s="60"/>
      <c r="BH19" s="61"/>
      <c r="BI19" s="59"/>
      <c r="BJ19" s="60"/>
      <c r="BK19" s="61"/>
      <c r="BL19" s="59"/>
      <c r="BM19" s="60"/>
      <c r="BN19" s="61"/>
      <c r="BO19" s="59"/>
      <c r="BP19" s="60"/>
      <c r="BQ19" s="61"/>
      <c r="BR19" s="59"/>
      <c r="BS19" s="60"/>
      <c r="BT19" s="61"/>
      <c r="BU19" s="59"/>
      <c r="BV19" s="60"/>
      <c r="BW19" s="61"/>
      <c r="BX19" s="59"/>
      <c r="BY19" s="32">
        <f t="shared" si="2"/>
        <v>0</v>
      </c>
      <c r="BZ19" s="34">
        <f t="shared" si="3"/>
        <v>0</v>
      </c>
    </row>
    <row r="20" spans="1:78" ht="101.25" customHeight="1" thickBot="1" x14ac:dyDescent="0.3">
      <c r="A20" s="17">
        <v>18</v>
      </c>
      <c r="B20" s="17">
        <v>2022</v>
      </c>
      <c r="C20" s="17" t="s">
        <v>184</v>
      </c>
      <c r="D20" s="17" t="s">
        <v>52</v>
      </c>
      <c r="E20" s="54">
        <v>29400000</v>
      </c>
      <c r="F20" s="55">
        <v>29400000</v>
      </c>
      <c r="G20" s="56" t="s">
        <v>53</v>
      </c>
      <c r="H20" s="17" t="s">
        <v>185</v>
      </c>
      <c r="I20" s="67" t="s">
        <v>186</v>
      </c>
      <c r="J20" s="17" t="s">
        <v>57</v>
      </c>
      <c r="K20" s="17">
        <v>6</v>
      </c>
      <c r="L20" s="17">
        <v>0</v>
      </c>
      <c r="M20" s="17">
        <f t="shared" si="4"/>
        <v>6</v>
      </c>
      <c r="N20" s="17"/>
      <c r="O20" s="21">
        <v>44579</v>
      </c>
      <c r="P20" s="57">
        <v>44581</v>
      </c>
      <c r="Q20" s="57">
        <v>44581</v>
      </c>
      <c r="R20" s="57">
        <v>44761</v>
      </c>
      <c r="S20" s="57">
        <v>44761</v>
      </c>
      <c r="T20" s="17" t="s">
        <v>187</v>
      </c>
      <c r="U20" s="72" t="s">
        <v>188</v>
      </c>
      <c r="V20" s="17" t="s">
        <v>59</v>
      </c>
      <c r="W20" s="17" t="s">
        <v>60</v>
      </c>
      <c r="X20" s="20" t="s">
        <v>61</v>
      </c>
      <c r="Y20" s="17" t="s">
        <v>62</v>
      </c>
      <c r="Z20" s="17" t="s">
        <v>63</v>
      </c>
      <c r="AA20" s="20" t="s">
        <v>171</v>
      </c>
      <c r="AB20" s="24"/>
      <c r="AC20" s="24"/>
      <c r="AD20" s="24"/>
      <c r="AE20" s="24"/>
      <c r="AF20" s="24"/>
      <c r="AG20" s="24"/>
      <c r="AH20" s="24"/>
      <c r="AI20" s="24"/>
      <c r="AJ20" s="24"/>
      <c r="AK20" s="24">
        <f t="shared" si="1"/>
        <v>0</v>
      </c>
      <c r="AL20" s="58"/>
      <c r="AM20" s="25"/>
      <c r="AN20" s="26" t="s">
        <v>65</v>
      </c>
      <c r="AO20" s="27" t="s">
        <v>66</v>
      </c>
      <c r="AP20" s="17" t="s">
        <v>189</v>
      </c>
      <c r="AQ20" s="23">
        <f>+F20/K20</f>
        <v>4900000</v>
      </c>
      <c r="AR20" s="23">
        <f>+F20/M20</f>
        <v>4900000</v>
      </c>
      <c r="AS20" s="28" t="s">
        <v>190</v>
      </c>
      <c r="AT20" s="18" t="s">
        <v>78</v>
      </c>
      <c r="AU20" s="29"/>
      <c r="AV20" s="30"/>
      <c r="AW20" s="31"/>
      <c r="AX20" s="29"/>
      <c r="AY20" s="30"/>
      <c r="AZ20" s="31"/>
      <c r="BA20" s="32"/>
      <c r="BB20" s="33"/>
      <c r="BC20" s="59"/>
      <c r="BD20" s="60"/>
      <c r="BE20" s="61"/>
      <c r="BF20" s="59"/>
      <c r="BG20" s="60"/>
      <c r="BH20" s="61"/>
      <c r="BI20" s="59"/>
      <c r="BJ20" s="60"/>
      <c r="BK20" s="61"/>
      <c r="BL20" s="59"/>
      <c r="BM20" s="60"/>
      <c r="BN20" s="61"/>
      <c r="BO20" s="59"/>
      <c r="BP20" s="60"/>
      <c r="BQ20" s="61"/>
      <c r="BR20" s="59"/>
      <c r="BS20" s="60"/>
      <c r="BT20" s="61"/>
      <c r="BU20" s="59"/>
      <c r="BV20" s="60"/>
      <c r="BW20" s="61"/>
      <c r="BX20" s="59"/>
      <c r="BY20" s="32">
        <f>+AU20+AX20+BA20+BD20+BG20+BJ20+BM20+BP20+BS20+BV20</f>
        <v>0</v>
      </c>
      <c r="BZ20" s="34">
        <f>+AW20+AZ20+BC20+BF20+BI20+BL20+BO20+BR20+BU20+BX20</f>
        <v>0</v>
      </c>
    </row>
    <row r="21" spans="1:78" ht="101.25" customHeight="1" thickBot="1" x14ac:dyDescent="0.3">
      <c r="A21" s="17">
        <v>19</v>
      </c>
      <c r="B21" s="17">
        <v>2022</v>
      </c>
      <c r="C21" s="17" t="s">
        <v>191</v>
      </c>
      <c r="D21" s="17" t="s">
        <v>52</v>
      </c>
      <c r="E21" s="54">
        <v>27480000</v>
      </c>
      <c r="F21" s="55">
        <v>27480000</v>
      </c>
      <c r="G21" s="56" t="s">
        <v>53</v>
      </c>
      <c r="H21" s="17" t="s">
        <v>192</v>
      </c>
      <c r="I21" s="67" t="s">
        <v>193</v>
      </c>
      <c r="J21" s="17" t="s">
        <v>57</v>
      </c>
      <c r="K21" s="17">
        <v>6</v>
      </c>
      <c r="L21" s="17">
        <v>0</v>
      </c>
      <c r="M21" s="17">
        <f t="shared" si="4"/>
        <v>6</v>
      </c>
      <c r="N21" s="17"/>
      <c r="O21" s="21">
        <v>44580</v>
      </c>
      <c r="P21" s="57">
        <v>44580</v>
      </c>
      <c r="Q21" s="57">
        <v>44580</v>
      </c>
      <c r="R21" s="57">
        <v>44760</v>
      </c>
      <c r="S21" s="57">
        <v>44760</v>
      </c>
      <c r="T21" s="17" t="s">
        <v>194</v>
      </c>
      <c r="U21" s="72" t="s">
        <v>195</v>
      </c>
      <c r="V21" s="17" t="s">
        <v>59</v>
      </c>
      <c r="W21" s="17" t="s">
        <v>60</v>
      </c>
      <c r="X21" s="20" t="s">
        <v>61</v>
      </c>
      <c r="Y21" s="17" t="s">
        <v>62</v>
      </c>
      <c r="Z21" s="17" t="s">
        <v>63</v>
      </c>
      <c r="AA21" s="20" t="s">
        <v>75</v>
      </c>
      <c r="AB21" s="24"/>
      <c r="AC21" s="24"/>
      <c r="AD21" s="24"/>
      <c r="AE21" s="24"/>
      <c r="AF21" s="24"/>
      <c r="AG21" s="24"/>
      <c r="AH21" s="24"/>
      <c r="AI21" s="24"/>
      <c r="AJ21" s="24"/>
      <c r="AK21" s="24">
        <f t="shared" si="1"/>
        <v>0</v>
      </c>
      <c r="AL21" s="58"/>
      <c r="AM21" s="25"/>
      <c r="AN21" s="26" t="s">
        <v>65</v>
      </c>
      <c r="AO21" s="27" t="s">
        <v>66</v>
      </c>
      <c r="AP21" s="17" t="s">
        <v>111</v>
      </c>
      <c r="AQ21" s="23">
        <f>+F21/K21</f>
        <v>4580000</v>
      </c>
      <c r="AR21" s="23">
        <f>+F21/M21</f>
        <v>4580000</v>
      </c>
      <c r="AS21" s="28" t="s">
        <v>196</v>
      </c>
      <c r="AT21" s="18" t="s">
        <v>78</v>
      </c>
      <c r="AU21" s="29"/>
      <c r="AV21" s="30"/>
      <c r="AW21" s="31"/>
      <c r="AX21" s="29"/>
      <c r="AY21" s="30"/>
      <c r="AZ21" s="31"/>
      <c r="BA21" s="32"/>
      <c r="BB21" s="33"/>
      <c r="BC21" s="59"/>
      <c r="BD21" s="60"/>
      <c r="BE21" s="61"/>
      <c r="BF21" s="59"/>
      <c r="BG21" s="60"/>
      <c r="BH21" s="61"/>
      <c r="BI21" s="59"/>
      <c r="BJ21" s="60"/>
      <c r="BK21" s="61"/>
      <c r="BL21" s="59"/>
      <c r="BM21" s="60"/>
      <c r="BN21" s="61"/>
      <c r="BO21" s="59"/>
      <c r="BP21" s="60"/>
      <c r="BQ21" s="61"/>
      <c r="BR21" s="59"/>
      <c r="BS21" s="60"/>
      <c r="BT21" s="61"/>
      <c r="BU21" s="59"/>
      <c r="BV21" s="60"/>
      <c r="BW21" s="61"/>
      <c r="BX21" s="59"/>
      <c r="BY21" s="32">
        <f t="shared" si="2"/>
        <v>0</v>
      </c>
      <c r="BZ21" s="34">
        <f t="shared" si="3"/>
        <v>0</v>
      </c>
    </row>
    <row r="22" spans="1:78" ht="101.25" customHeight="1" thickBot="1" x14ac:dyDescent="0.3">
      <c r="A22" s="17">
        <v>20</v>
      </c>
      <c r="B22" s="17">
        <v>2022</v>
      </c>
      <c r="C22" s="17" t="s">
        <v>197</v>
      </c>
      <c r="D22" s="17" t="s">
        <v>52</v>
      </c>
      <c r="E22" s="54">
        <v>32400000</v>
      </c>
      <c r="F22" s="55">
        <v>32400000</v>
      </c>
      <c r="G22" s="56" t="s">
        <v>53</v>
      </c>
      <c r="H22" s="17" t="s">
        <v>198</v>
      </c>
      <c r="I22" s="67" t="s">
        <v>199</v>
      </c>
      <c r="J22" s="17" t="s">
        <v>57</v>
      </c>
      <c r="K22" s="17">
        <v>6</v>
      </c>
      <c r="L22" s="17">
        <v>0</v>
      </c>
      <c r="M22" s="17">
        <f t="shared" si="4"/>
        <v>6</v>
      </c>
      <c r="N22" s="17"/>
      <c r="O22" s="21">
        <v>44579</v>
      </c>
      <c r="P22" s="57">
        <v>44579</v>
      </c>
      <c r="Q22" s="57">
        <v>44580</v>
      </c>
      <c r="R22" s="57">
        <v>44760</v>
      </c>
      <c r="S22" s="57">
        <v>44760</v>
      </c>
      <c r="T22" s="17" t="s">
        <v>200</v>
      </c>
      <c r="U22" s="72" t="s">
        <v>201</v>
      </c>
      <c r="V22" s="17" t="s">
        <v>84</v>
      </c>
      <c r="W22" s="17" t="s">
        <v>60</v>
      </c>
      <c r="X22" s="20" t="s">
        <v>61</v>
      </c>
      <c r="Y22" s="17" t="s">
        <v>62</v>
      </c>
      <c r="Z22" s="17" t="s">
        <v>63</v>
      </c>
      <c r="AA22" s="20" t="s">
        <v>64</v>
      </c>
      <c r="AB22" s="24"/>
      <c r="AC22" s="24"/>
      <c r="AD22" s="24"/>
      <c r="AE22" s="24"/>
      <c r="AF22" s="24"/>
      <c r="AG22" s="24"/>
      <c r="AH22" s="24"/>
      <c r="AI22" s="24"/>
      <c r="AJ22" s="24"/>
      <c r="AK22" s="24">
        <f t="shared" si="1"/>
        <v>0</v>
      </c>
      <c r="AL22" s="58"/>
      <c r="AM22" s="25"/>
      <c r="AN22" s="26" t="s">
        <v>65</v>
      </c>
      <c r="AO22" s="27" t="s">
        <v>66</v>
      </c>
      <c r="AP22" s="17" t="s">
        <v>76</v>
      </c>
      <c r="AQ22" s="23">
        <f>+F22/K22</f>
        <v>5400000</v>
      </c>
      <c r="AR22" s="23">
        <f>+F22/M22</f>
        <v>5400000</v>
      </c>
      <c r="AS22" s="28" t="s">
        <v>202</v>
      </c>
      <c r="AT22" s="18" t="s">
        <v>87</v>
      </c>
      <c r="AU22" s="29"/>
      <c r="AV22" s="30"/>
      <c r="AW22" s="31"/>
      <c r="AX22" s="29"/>
      <c r="AY22" s="30"/>
      <c r="AZ22" s="31"/>
      <c r="BA22" s="32"/>
      <c r="BB22" s="33"/>
      <c r="BC22" s="59"/>
      <c r="BD22" s="60"/>
      <c r="BE22" s="61"/>
      <c r="BF22" s="59"/>
      <c r="BG22" s="60"/>
      <c r="BH22" s="61"/>
      <c r="BI22" s="59"/>
      <c r="BJ22" s="60"/>
      <c r="BK22" s="61"/>
      <c r="BL22" s="59"/>
      <c r="BM22" s="60"/>
      <c r="BN22" s="61"/>
      <c r="BO22" s="59"/>
      <c r="BP22" s="60"/>
      <c r="BQ22" s="61"/>
      <c r="BR22" s="59"/>
      <c r="BS22" s="60"/>
      <c r="BT22" s="61"/>
      <c r="BU22" s="59"/>
      <c r="BV22" s="60"/>
      <c r="BW22" s="61"/>
      <c r="BX22" s="59"/>
      <c r="BY22" s="32">
        <f t="shared" si="2"/>
        <v>0</v>
      </c>
      <c r="BZ22" s="34">
        <f t="shared" si="3"/>
        <v>0</v>
      </c>
    </row>
    <row r="23" spans="1:78" ht="101.25" customHeight="1" thickBot="1" x14ac:dyDescent="0.3">
      <c r="A23" s="17">
        <v>21</v>
      </c>
      <c r="B23" s="17">
        <v>2022</v>
      </c>
      <c r="C23" s="17" t="s">
        <v>203</v>
      </c>
      <c r="D23" s="17" t="s">
        <v>52</v>
      </c>
      <c r="E23" s="54">
        <v>29600000</v>
      </c>
      <c r="F23" s="55">
        <v>29600000</v>
      </c>
      <c r="G23" s="56" t="s">
        <v>53</v>
      </c>
      <c r="H23" s="17" t="s">
        <v>204</v>
      </c>
      <c r="I23" s="67" t="s">
        <v>205</v>
      </c>
      <c r="J23" s="17" t="s">
        <v>57</v>
      </c>
      <c r="K23" s="17">
        <v>8</v>
      </c>
      <c r="L23" s="17">
        <v>0</v>
      </c>
      <c r="M23" s="17">
        <f t="shared" si="4"/>
        <v>8</v>
      </c>
      <c r="N23" s="17"/>
      <c r="O23" s="21">
        <v>44579</v>
      </c>
      <c r="P23" s="57">
        <v>44580</v>
      </c>
      <c r="Q23" s="57">
        <v>44581</v>
      </c>
      <c r="R23" s="57">
        <v>44823</v>
      </c>
      <c r="S23" s="57">
        <v>44823</v>
      </c>
      <c r="T23" s="17" t="s">
        <v>206</v>
      </c>
      <c r="U23" s="72" t="s">
        <v>207</v>
      </c>
      <c r="V23" s="17" t="s">
        <v>59</v>
      </c>
      <c r="W23" s="17" t="s">
        <v>102</v>
      </c>
      <c r="X23" s="20" t="s">
        <v>61</v>
      </c>
      <c r="Y23" s="17" t="s">
        <v>62</v>
      </c>
      <c r="Z23" s="17" t="s">
        <v>63</v>
      </c>
      <c r="AA23" s="20" t="s">
        <v>75</v>
      </c>
      <c r="AB23" s="24"/>
      <c r="AC23" s="24"/>
      <c r="AD23" s="24"/>
      <c r="AE23" s="24"/>
      <c r="AF23" s="24"/>
      <c r="AG23" s="24"/>
      <c r="AH23" s="24"/>
      <c r="AI23" s="24"/>
      <c r="AJ23" s="24"/>
      <c r="AK23" s="24">
        <f t="shared" si="1"/>
        <v>0</v>
      </c>
      <c r="AL23" s="58"/>
      <c r="AM23" s="25"/>
      <c r="AN23" s="26" t="s">
        <v>65</v>
      </c>
      <c r="AO23" s="27" t="s">
        <v>66</v>
      </c>
      <c r="AP23" s="17" t="s">
        <v>208</v>
      </c>
      <c r="AQ23" s="23">
        <f>+F23/K23</f>
        <v>3700000</v>
      </c>
      <c r="AR23" s="23">
        <f>+F23/M23</f>
        <v>3700000</v>
      </c>
      <c r="AS23" s="28" t="s">
        <v>209</v>
      </c>
      <c r="AT23" s="18" t="s">
        <v>146</v>
      </c>
      <c r="AU23" s="29"/>
      <c r="AV23" s="30"/>
      <c r="AW23" s="31"/>
      <c r="AX23" s="29"/>
      <c r="AY23" s="30"/>
      <c r="AZ23" s="31"/>
      <c r="BA23" s="32"/>
      <c r="BB23" s="33"/>
      <c r="BC23" s="59"/>
      <c r="BD23" s="60"/>
      <c r="BE23" s="61"/>
      <c r="BF23" s="59"/>
      <c r="BG23" s="60"/>
      <c r="BH23" s="61"/>
      <c r="BI23" s="59"/>
      <c r="BJ23" s="60"/>
      <c r="BK23" s="61"/>
      <c r="BL23" s="59"/>
      <c r="BM23" s="60"/>
      <c r="BN23" s="61"/>
      <c r="BO23" s="59"/>
      <c r="BP23" s="60"/>
      <c r="BQ23" s="61"/>
      <c r="BR23" s="59"/>
      <c r="BS23" s="60"/>
      <c r="BT23" s="61"/>
      <c r="BU23" s="59"/>
      <c r="BV23" s="60"/>
      <c r="BW23" s="61"/>
      <c r="BX23" s="59"/>
      <c r="BY23" s="32">
        <f t="shared" si="2"/>
        <v>0</v>
      </c>
      <c r="BZ23" s="34">
        <f t="shared" si="3"/>
        <v>0</v>
      </c>
    </row>
    <row r="24" spans="1:78" ht="101.25" customHeight="1" thickBot="1" x14ac:dyDescent="0.3">
      <c r="A24" s="17">
        <v>22</v>
      </c>
      <c r="B24" s="17">
        <v>2022</v>
      </c>
      <c r="C24" s="17" t="s">
        <v>210</v>
      </c>
      <c r="D24" s="17" t="s">
        <v>52</v>
      </c>
      <c r="E24" s="54">
        <v>27600000</v>
      </c>
      <c r="F24" s="55">
        <v>27600000</v>
      </c>
      <c r="G24" s="56" t="s">
        <v>53</v>
      </c>
      <c r="H24" s="17" t="s">
        <v>211</v>
      </c>
      <c r="I24" s="67" t="s">
        <v>212</v>
      </c>
      <c r="J24" s="17" t="s">
        <v>57</v>
      </c>
      <c r="K24" s="17">
        <v>8</v>
      </c>
      <c r="L24" s="17">
        <v>0</v>
      </c>
      <c r="M24" s="17">
        <f t="shared" si="4"/>
        <v>8</v>
      </c>
      <c r="N24" s="17"/>
      <c r="O24" s="21">
        <v>44579</v>
      </c>
      <c r="P24" s="57">
        <v>44579</v>
      </c>
      <c r="Q24" s="57">
        <v>44582</v>
      </c>
      <c r="R24" s="57">
        <v>44824</v>
      </c>
      <c r="S24" s="57">
        <v>44824</v>
      </c>
      <c r="T24" s="17" t="s">
        <v>213</v>
      </c>
      <c r="U24" s="72" t="s">
        <v>165</v>
      </c>
      <c r="V24" s="17" t="s">
        <v>84</v>
      </c>
      <c r="W24" s="17" t="s">
        <v>60</v>
      </c>
      <c r="X24" s="20" t="s">
        <v>61</v>
      </c>
      <c r="Y24" s="17" t="s">
        <v>62</v>
      </c>
      <c r="Z24" s="17" t="s">
        <v>63</v>
      </c>
      <c r="AA24" s="20" t="s">
        <v>110</v>
      </c>
      <c r="AB24" s="24"/>
      <c r="AC24" s="24"/>
      <c r="AD24" s="24"/>
      <c r="AE24" s="24"/>
      <c r="AF24" s="24"/>
      <c r="AG24" s="24"/>
      <c r="AH24" s="24"/>
      <c r="AI24" s="24"/>
      <c r="AJ24" s="24"/>
      <c r="AK24" s="24">
        <f t="shared" si="1"/>
        <v>0</v>
      </c>
      <c r="AL24" s="58"/>
      <c r="AM24" s="25"/>
      <c r="AN24" s="26" t="s">
        <v>65</v>
      </c>
      <c r="AO24" s="27" t="s">
        <v>66</v>
      </c>
      <c r="AP24" s="17" t="s">
        <v>111</v>
      </c>
      <c r="AQ24" s="23">
        <f>+F24/K24</f>
        <v>3450000</v>
      </c>
      <c r="AR24" s="23">
        <f>+F24/M24</f>
        <v>3450000</v>
      </c>
      <c r="AS24" s="28" t="s">
        <v>214</v>
      </c>
      <c r="AT24" s="18" t="s">
        <v>146</v>
      </c>
      <c r="AU24" s="29"/>
      <c r="AV24" s="30"/>
      <c r="AW24" s="31"/>
      <c r="AX24" s="29"/>
      <c r="AY24" s="30"/>
      <c r="AZ24" s="31"/>
      <c r="BA24" s="32"/>
      <c r="BB24" s="33"/>
      <c r="BC24" s="59"/>
      <c r="BD24" s="60"/>
      <c r="BE24" s="61"/>
      <c r="BF24" s="59"/>
      <c r="BG24" s="60"/>
      <c r="BH24" s="61"/>
      <c r="BI24" s="59"/>
      <c r="BJ24" s="60"/>
      <c r="BK24" s="61"/>
      <c r="BL24" s="59"/>
      <c r="BM24" s="60"/>
      <c r="BN24" s="61"/>
      <c r="BO24" s="59"/>
      <c r="BP24" s="60"/>
      <c r="BQ24" s="61"/>
      <c r="BR24" s="59"/>
      <c r="BS24" s="60"/>
      <c r="BT24" s="61"/>
      <c r="BU24" s="59"/>
      <c r="BV24" s="60"/>
      <c r="BW24" s="61"/>
      <c r="BX24" s="59"/>
      <c r="BY24" s="32">
        <f t="shared" si="2"/>
        <v>0</v>
      </c>
      <c r="BZ24" s="34">
        <f t="shared" si="3"/>
        <v>0</v>
      </c>
    </row>
    <row r="25" spans="1:78" ht="101.25" customHeight="1" thickBot="1" x14ac:dyDescent="0.3">
      <c r="A25" s="17">
        <v>23</v>
      </c>
      <c r="B25" s="17">
        <v>2022</v>
      </c>
      <c r="C25" s="17" t="s">
        <v>215</v>
      </c>
      <c r="D25" s="17" t="s">
        <v>52</v>
      </c>
      <c r="E25" s="54">
        <v>13200000</v>
      </c>
      <c r="F25" s="55">
        <v>13200000</v>
      </c>
      <c r="G25" s="56" t="s">
        <v>53</v>
      </c>
      <c r="H25" s="17" t="s">
        <v>216</v>
      </c>
      <c r="I25" s="67" t="s">
        <v>217</v>
      </c>
      <c r="J25" s="17" t="s">
        <v>57</v>
      </c>
      <c r="K25" s="17">
        <v>6</v>
      </c>
      <c r="L25" s="17">
        <v>0</v>
      </c>
      <c r="M25" s="17">
        <f t="shared" si="4"/>
        <v>6</v>
      </c>
      <c r="N25" s="17"/>
      <c r="O25" s="21">
        <v>44579</v>
      </c>
      <c r="P25" s="57">
        <v>44579</v>
      </c>
      <c r="Q25" s="57">
        <v>44582</v>
      </c>
      <c r="R25" s="57">
        <v>44762</v>
      </c>
      <c r="S25" s="57">
        <v>44762</v>
      </c>
      <c r="T25" s="17" t="s">
        <v>218</v>
      </c>
      <c r="U25" s="72" t="s">
        <v>92</v>
      </c>
      <c r="V25" s="17" t="s">
        <v>84</v>
      </c>
      <c r="W25" s="17" t="s">
        <v>93</v>
      </c>
      <c r="X25" s="20" t="s">
        <v>61</v>
      </c>
      <c r="Y25" s="17" t="s">
        <v>62</v>
      </c>
      <c r="Z25" s="17" t="s">
        <v>63</v>
      </c>
      <c r="AA25" s="20" t="s">
        <v>110</v>
      </c>
      <c r="AB25" s="24"/>
      <c r="AC25" s="24"/>
      <c r="AD25" s="24"/>
      <c r="AE25" s="24"/>
      <c r="AF25" s="24"/>
      <c r="AG25" s="24"/>
      <c r="AH25" s="24"/>
      <c r="AI25" s="24"/>
      <c r="AJ25" s="24"/>
      <c r="AK25" s="24">
        <f t="shared" si="1"/>
        <v>0</v>
      </c>
      <c r="AL25" s="58"/>
      <c r="AM25" s="25"/>
      <c r="AN25" s="26" t="s">
        <v>65</v>
      </c>
      <c r="AO25" s="27" t="s">
        <v>66</v>
      </c>
      <c r="AP25" s="17" t="s">
        <v>219</v>
      </c>
      <c r="AQ25" s="23">
        <f>+F25/K25</f>
        <v>2200000</v>
      </c>
      <c r="AR25" s="23">
        <f>+F25/M25</f>
        <v>2200000</v>
      </c>
      <c r="AS25" s="28" t="s">
        <v>220</v>
      </c>
      <c r="AT25" s="18" t="s">
        <v>146</v>
      </c>
      <c r="AU25" s="29"/>
      <c r="AV25" s="30"/>
      <c r="AW25" s="31"/>
      <c r="AX25" s="29"/>
      <c r="AY25" s="30"/>
      <c r="AZ25" s="31"/>
      <c r="BA25" s="32"/>
      <c r="BB25" s="33"/>
      <c r="BC25" s="59"/>
      <c r="BD25" s="60"/>
      <c r="BE25" s="61"/>
      <c r="BF25" s="59"/>
      <c r="BG25" s="60"/>
      <c r="BH25" s="61"/>
      <c r="BI25" s="59"/>
      <c r="BJ25" s="60"/>
      <c r="BK25" s="61"/>
      <c r="BL25" s="59"/>
      <c r="BM25" s="60"/>
      <c r="BN25" s="61"/>
      <c r="BO25" s="59"/>
      <c r="BP25" s="60"/>
      <c r="BQ25" s="61"/>
      <c r="BR25" s="59"/>
      <c r="BS25" s="60"/>
      <c r="BT25" s="61"/>
      <c r="BU25" s="59"/>
      <c r="BV25" s="60"/>
      <c r="BW25" s="61"/>
      <c r="BX25" s="59"/>
      <c r="BY25" s="32">
        <f t="shared" si="2"/>
        <v>0</v>
      </c>
      <c r="BZ25" s="34">
        <f t="shared" si="3"/>
        <v>0</v>
      </c>
    </row>
    <row r="26" spans="1:78" ht="101.25" customHeight="1" thickBot="1" x14ac:dyDescent="0.3">
      <c r="A26" s="17">
        <v>24</v>
      </c>
      <c r="B26" s="17">
        <v>2022</v>
      </c>
      <c r="C26" s="17" t="s">
        <v>221</v>
      </c>
      <c r="D26" s="17" t="s">
        <v>52</v>
      </c>
      <c r="E26" s="54">
        <v>40000000</v>
      </c>
      <c r="F26" s="55">
        <v>40000000</v>
      </c>
      <c r="G26" s="56" t="s">
        <v>53</v>
      </c>
      <c r="H26" s="17" t="s">
        <v>222</v>
      </c>
      <c r="I26" s="67" t="s">
        <v>223</v>
      </c>
      <c r="J26" s="17" t="s">
        <v>57</v>
      </c>
      <c r="K26" s="17">
        <v>8</v>
      </c>
      <c r="L26" s="17">
        <v>0</v>
      </c>
      <c r="M26" s="17">
        <f t="shared" si="4"/>
        <v>8</v>
      </c>
      <c r="N26" s="17"/>
      <c r="O26" s="21">
        <v>44579</v>
      </c>
      <c r="P26" s="57">
        <v>44579</v>
      </c>
      <c r="Q26" s="57">
        <v>44581</v>
      </c>
      <c r="R26" s="57">
        <v>44823</v>
      </c>
      <c r="S26" s="57">
        <v>44823</v>
      </c>
      <c r="T26" s="17" t="s">
        <v>224</v>
      </c>
      <c r="U26" s="72" t="s">
        <v>225</v>
      </c>
      <c r="V26" s="17" t="s">
        <v>59</v>
      </c>
      <c r="W26" s="17" t="s">
        <v>60</v>
      </c>
      <c r="X26" s="20" t="s">
        <v>61</v>
      </c>
      <c r="Y26" s="17" t="s">
        <v>62</v>
      </c>
      <c r="Z26" s="17" t="s">
        <v>63</v>
      </c>
      <c r="AA26" s="20" t="s">
        <v>226</v>
      </c>
      <c r="AB26" s="24"/>
      <c r="AC26" s="24"/>
      <c r="AD26" s="24"/>
      <c r="AE26" s="24"/>
      <c r="AF26" s="24"/>
      <c r="AG26" s="24"/>
      <c r="AH26" s="24"/>
      <c r="AI26" s="24"/>
      <c r="AJ26" s="24"/>
      <c r="AK26" s="24">
        <f t="shared" si="1"/>
        <v>0</v>
      </c>
      <c r="AL26" s="58"/>
      <c r="AM26" s="25"/>
      <c r="AN26" s="26" t="s">
        <v>65</v>
      </c>
      <c r="AO26" s="27" t="s">
        <v>66</v>
      </c>
      <c r="AP26" s="17" t="s">
        <v>227</v>
      </c>
      <c r="AQ26" s="23">
        <f>+F26/K26</f>
        <v>5000000</v>
      </c>
      <c r="AR26" s="23">
        <f>+F26/M26</f>
        <v>5000000</v>
      </c>
      <c r="AS26" s="28" t="s">
        <v>228</v>
      </c>
      <c r="AT26" s="18" t="s">
        <v>146</v>
      </c>
      <c r="AU26" s="29"/>
      <c r="AV26" s="30"/>
      <c r="AW26" s="31"/>
      <c r="AX26" s="29"/>
      <c r="AY26" s="30"/>
      <c r="AZ26" s="31"/>
      <c r="BA26" s="32"/>
      <c r="BB26" s="33"/>
      <c r="BC26" s="59"/>
      <c r="BD26" s="60"/>
      <c r="BE26" s="61"/>
      <c r="BF26" s="59"/>
      <c r="BG26" s="60"/>
      <c r="BH26" s="61"/>
      <c r="BI26" s="59"/>
      <c r="BJ26" s="60"/>
      <c r="BK26" s="61"/>
      <c r="BL26" s="59"/>
      <c r="BM26" s="60"/>
      <c r="BN26" s="61"/>
      <c r="BO26" s="59"/>
      <c r="BP26" s="60"/>
      <c r="BQ26" s="61"/>
      <c r="BR26" s="59"/>
      <c r="BS26" s="60"/>
      <c r="BT26" s="61"/>
      <c r="BU26" s="59"/>
      <c r="BV26" s="60"/>
      <c r="BW26" s="61"/>
      <c r="BX26" s="59"/>
      <c r="BY26" s="32">
        <f t="shared" si="2"/>
        <v>0</v>
      </c>
      <c r="BZ26" s="34">
        <f t="shared" si="3"/>
        <v>0</v>
      </c>
    </row>
    <row r="27" spans="1:78" ht="101.25" customHeight="1" thickBot="1" x14ac:dyDescent="0.3">
      <c r="A27" s="17">
        <v>25</v>
      </c>
      <c r="B27" s="17">
        <v>2022</v>
      </c>
      <c r="C27" s="17" t="s">
        <v>229</v>
      </c>
      <c r="D27" s="17" t="s">
        <v>52</v>
      </c>
      <c r="E27" s="54">
        <v>48000000</v>
      </c>
      <c r="F27" s="55">
        <v>48000000</v>
      </c>
      <c r="G27" s="56" t="s">
        <v>53</v>
      </c>
      <c r="H27" s="17" t="s">
        <v>230</v>
      </c>
      <c r="I27" s="67" t="s">
        <v>231</v>
      </c>
      <c r="J27" s="17" t="s">
        <v>57</v>
      </c>
      <c r="K27" s="17">
        <v>8</v>
      </c>
      <c r="L27" s="17">
        <v>0</v>
      </c>
      <c r="M27" s="17">
        <f t="shared" si="4"/>
        <v>8</v>
      </c>
      <c r="N27" s="17"/>
      <c r="O27" s="21">
        <v>44580</v>
      </c>
      <c r="P27" s="57">
        <v>44580</v>
      </c>
      <c r="Q27" s="57">
        <v>44582</v>
      </c>
      <c r="R27" s="57">
        <v>44824</v>
      </c>
      <c r="S27" s="57">
        <v>44824</v>
      </c>
      <c r="T27" s="17" t="s">
        <v>232</v>
      </c>
      <c r="U27" s="72" t="s">
        <v>233</v>
      </c>
      <c r="V27" s="17" t="s">
        <v>59</v>
      </c>
      <c r="W27" s="17" t="s">
        <v>60</v>
      </c>
      <c r="X27" s="20" t="s">
        <v>61</v>
      </c>
      <c r="Y27" s="17" t="s">
        <v>62</v>
      </c>
      <c r="Z27" s="17" t="s">
        <v>63</v>
      </c>
      <c r="AA27" s="20" t="s">
        <v>75</v>
      </c>
      <c r="AB27" s="24"/>
      <c r="AC27" s="24"/>
      <c r="AD27" s="24"/>
      <c r="AE27" s="24"/>
      <c r="AF27" s="24"/>
      <c r="AG27" s="24"/>
      <c r="AH27" s="24"/>
      <c r="AI27" s="24"/>
      <c r="AJ27" s="24"/>
      <c r="AK27" s="24">
        <f t="shared" si="1"/>
        <v>0</v>
      </c>
      <c r="AL27" s="58"/>
      <c r="AM27" s="25"/>
      <c r="AN27" s="26" t="s">
        <v>65</v>
      </c>
      <c r="AO27" s="27" t="s">
        <v>66</v>
      </c>
      <c r="AP27" s="17" t="s">
        <v>234</v>
      </c>
      <c r="AQ27" s="23">
        <f>+F27/K27</f>
        <v>6000000</v>
      </c>
      <c r="AR27" s="23">
        <f>+F27/M27</f>
        <v>6000000</v>
      </c>
      <c r="AS27" s="28" t="s">
        <v>235</v>
      </c>
      <c r="AT27" s="18" t="s">
        <v>146</v>
      </c>
      <c r="AU27" s="29"/>
      <c r="AV27" s="30"/>
      <c r="AW27" s="31"/>
      <c r="AX27" s="29"/>
      <c r="AY27" s="30"/>
      <c r="AZ27" s="31"/>
      <c r="BA27" s="32"/>
      <c r="BB27" s="33"/>
      <c r="BC27" s="59"/>
      <c r="BD27" s="60"/>
      <c r="BE27" s="61"/>
      <c r="BF27" s="59"/>
      <c r="BG27" s="60"/>
      <c r="BH27" s="61"/>
      <c r="BI27" s="59"/>
      <c r="BJ27" s="60"/>
      <c r="BK27" s="61"/>
      <c r="BL27" s="59"/>
      <c r="BM27" s="60"/>
      <c r="BN27" s="61"/>
      <c r="BO27" s="59"/>
      <c r="BP27" s="60"/>
      <c r="BQ27" s="61"/>
      <c r="BR27" s="59"/>
      <c r="BS27" s="60"/>
      <c r="BT27" s="61"/>
      <c r="BU27" s="59"/>
      <c r="BV27" s="60"/>
      <c r="BW27" s="61"/>
      <c r="BX27" s="59"/>
      <c r="BY27" s="32">
        <f t="shared" si="2"/>
        <v>0</v>
      </c>
      <c r="BZ27" s="34">
        <f t="shared" si="3"/>
        <v>0</v>
      </c>
    </row>
    <row r="28" spans="1:78" ht="101.25" customHeight="1" thickBot="1" x14ac:dyDescent="0.3">
      <c r="A28" s="17">
        <v>26</v>
      </c>
      <c r="B28" s="17">
        <v>2022</v>
      </c>
      <c r="C28" s="17" t="s">
        <v>236</v>
      </c>
      <c r="D28" s="17" t="s">
        <v>52</v>
      </c>
      <c r="E28" s="54">
        <v>13200000</v>
      </c>
      <c r="F28" s="55">
        <v>13200000</v>
      </c>
      <c r="G28" s="56" t="s">
        <v>53</v>
      </c>
      <c r="H28" s="17" t="s">
        <v>237</v>
      </c>
      <c r="I28" s="67" t="s">
        <v>238</v>
      </c>
      <c r="J28" s="17" t="s">
        <v>57</v>
      </c>
      <c r="K28" s="17">
        <v>6</v>
      </c>
      <c r="L28" s="17">
        <v>0</v>
      </c>
      <c r="M28" s="17">
        <f t="shared" si="4"/>
        <v>6</v>
      </c>
      <c r="N28" s="17"/>
      <c r="O28" s="21">
        <v>44580</v>
      </c>
      <c r="P28" s="57">
        <v>44580</v>
      </c>
      <c r="Q28" s="57">
        <v>44585</v>
      </c>
      <c r="R28" s="57">
        <v>44765</v>
      </c>
      <c r="S28" s="57">
        <v>44765</v>
      </c>
      <c r="T28" s="17" t="s">
        <v>239</v>
      </c>
      <c r="U28" s="72" t="s">
        <v>92</v>
      </c>
      <c r="V28" s="17" t="s">
        <v>59</v>
      </c>
      <c r="W28" s="17" t="s">
        <v>93</v>
      </c>
      <c r="X28" s="20" t="s">
        <v>61</v>
      </c>
      <c r="Y28" s="17" t="s">
        <v>62</v>
      </c>
      <c r="Z28" s="17" t="s">
        <v>63</v>
      </c>
      <c r="AA28" s="20" t="s">
        <v>240</v>
      </c>
      <c r="AB28" s="24"/>
      <c r="AC28" s="24"/>
      <c r="AD28" s="24"/>
      <c r="AE28" s="24"/>
      <c r="AF28" s="24"/>
      <c r="AG28" s="24"/>
      <c r="AH28" s="24"/>
      <c r="AI28" s="24"/>
      <c r="AJ28" s="24"/>
      <c r="AK28" s="24">
        <f t="shared" si="1"/>
        <v>0</v>
      </c>
      <c r="AL28" s="58"/>
      <c r="AM28" s="25"/>
      <c r="AN28" s="26" t="s">
        <v>65</v>
      </c>
      <c r="AO28" s="27" t="s">
        <v>66</v>
      </c>
      <c r="AP28" s="17" t="s">
        <v>241</v>
      </c>
      <c r="AQ28" s="23">
        <f>+F28/K28</f>
        <v>2200000</v>
      </c>
      <c r="AR28" s="23">
        <f>+F28/M28</f>
        <v>2200000</v>
      </c>
      <c r="AS28" s="28" t="s">
        <v>242</v>
      </c>
      <c r="AT28" s="18" t="s">
        <v>146</v>
      </c>
      <c r="AU28" s="29"/>
      <c r="AV28" s="30"/>
      <c r="AW28" s="31"/>
      <c r="AX28" s="29"/>
      <c r="AY28" s="30"/>
      <c r="AZ28" s="31"/>
      <c r="BA28" s="32"/>
      <c r="BB28" s="33"/>
      <c r="BC28" s="59"/>
      <c r="BD28" s="60"/>
      <c r="BE28" s="61"/>
      <c r="BF28" s="59"/>
      <c r="BG28" s="60"/>
      <c r="BH28" s="61"/>
      <c r="BI28" s="59"/>
      <c r="BJ28" s="60"/>
      <c r="BK28" s="61"/>
      <c r="BL28" s="59"/>
      <c r="BM28" s="60"/>
      <c r="BN28" s="61"/>
      <c r="BO28" s="59"/>
      <c r="BP28" s="60"/>
      <c r="BQ28" s="61"/>
      <c r="BR28" s="59"/>
      <c r="BS28" s="60"/>
      <c r="BT28" s="61"/>
      <c r="BU28" s="59"/>
      <c r="BV28" s="60"/>
      <c r="BW28" s="61"/>
      <c r="BX28" s="59"/>
      <c r="BY28" s="32">
        <f t="shared" si="2"/>
        <v>0</v>
      </c>
      <c r="BZ28" s="34">
        <f t="shared" si="3"/>
        <v>0</v>
      </c>
    </row>
    <row r="29" spans="1:78" ht="101.25" customHeight="1" thickBot="1" x14ac:dyDescent="0.3">
      <c r="A29" s="17">
        <v>27</v>
      </c>
      <c r="B29" s="17">
        <v>2022</v>
      </c>
      <c r="C29" s="17" t="s">
        <v>243</v>
      </c>
      <c r="D29" s="17" t="s">
        <v>52</v>
      </c>
      <c r="E29" s="54">
        <v>22800000</v>
      </c>
      <c r="F29" s="55">
        <v>22800000</v>
      </c>
      <c r="G29" s="56" t="s">
        <v>53</v>
      </c>
      <c r="H29" s="17" t="s">
        <v>244</v>
      </c>
      <c r="I29" s="67" t="s">
        <v>245</v>
      </c>
      <c r="J29" s="17" t="s">
        <v>57</v>
      </c>
      <c r="K29" s="17">
        <v>6</v>
      </c>
      <c r="L29" s="17">
        <v>0</v>
      </c>
      <c r="M29" s="17">
        <f t="shared" si="4"/>
        <v>6</v>
      </c>
      <c r="N29" s="17"/>
      <c r="O29" s="21">
        <v>44580</v>
      </c>
      <c r="P29" s="57">
        <v>44580</v>
      </c>
      <c r="Q29" s="57">
        <v>44581</v>
      </c>
      <c r="R29" s="57">
        <v>44761</v>
      </c>
      <c r="S29" s="57">
        <v>44761</v>
      </c>
      <c r="T29" s="17" t="s">
        <v>246</v>
      </c>
      <c r="U29" s="72" t="s">
        <v>247</v>
      </c>
      <c r="V29" s="17" t="s">
        <v>59</v>
      </c>
      <c r="W29" s="17" t="s">
        <v>93</v>
      </c>
      <c r="X29" s="20" t="s">
        <v>61</v>
      </c>
      <c r="Y29" s="17" t="s">
        <v>62</v>
      </c>
      <c r="Z29" s="17" t="s">
        <v>63</v>
      </c>
      <c r="AA29" s="20" t="s">
        <v>240</v>
      </c>
      <c r="AB29" s="24"/>
      <c r="AC29" s="24"/>
      <c r="AD29" s="24"/>
      <c r="AE29" s="24"/>
      <c r="AF29" s="24"/>
      <c r="AG29" s="24"/>
      <c r="AH29" s="24"/>
      <c r="AI29" s="24"/>
      <c r="AJ29" s="24"/>
      <c r="AK29" s="24">
        <f t="shared" si="1"/>
        <v>0</v>
      </c>
      <c r="AL29" s="58"/>
      <c r="AM29" s="25"/>
      <c r="AN29" s="26" t="s">
        <v>65</v>
      </c>
      <c r="AO29" s="27" t="s">
        <v>66</v>
      </c>
      <c r="AP29" s="17" t="s">
        <v>241</v>
      </c>
      <c r="AQ29" s="23">
        <f>+F29/K29</f>
        <v>3800000</v>
      </c>
      <c r="AR29" s="23">
        <f>+F29/M29</f>
        <v>3800000</v>
      </c>
      <c r="AS29" s="28" t="s">
        <v>248</v>
      </c>
      <c r="AT29" s="18" t="s">
        <v>146</v>
      </c>
      <c r="AU29" s="29"/>
      <c r="AV29" s="30"/>
      <c r="AW29" s="31"/>
      <c r="AX29" s="29"/>
      <c r="AY29" s="30"/>
      <c r="AZ29" s="31"/>
      <c r="BA29" s="32"/>
      <c r="BB29" s="33"/>
      <c r="BC29" s="59"/>
      <c r="BD29" s="60"/>
      <c r="BE29" s="61"/>
      <c r="BF29" s="59"/>
      <c r="BG29" s="60"/>
      <c r="BH29" s="61"/>
      <c r="BI29" s="59"/>
      <c r="BJ29" s="60"/>
      <c r="BK29" s="61"/>
      <c r="BL29" s="59"/>
      <c r="BM29" s="60"/>
      <c r="BN29" s="61"/>
      <c r="BO29" s="59"/>
      <c r="BP29" s="60"/>
      <c r="BQ29" s="61"/>
      <c r="BR29" s="59"/>
      <c r="BS29" s="60"/>
      <c r="BT29" s="61"/>
      <c r="BU29" s="59"/>
      <c r="BV29" s="60"/>
      <c r="BW29" s="61"/>
      <c r="BX29" s="59"/>
      <c r="BY29" s="32">
        <f t="shared" si="2"/>
        <v>0</v>
      </c>
      <c r="BZ29" s="34">
        <f t="shared" si="3"/>
        <v>0</v>
      </c>
    </row>
    <row r="30" spans="1:78" ht="101.25" customHeight="1" thickBot="1" x14ac:dyDescent="0.3">
      <c r="A30" s="17">
        <v>28</v>
      </c>
      <c r="B30" s="17">
        <v>2022</v>
      </c>
      <c r="C30" s="17" t="s">
        <v>249</v>
      </c>
      <c r="D30" s="17" t="s">
        <v>52</v>
      </c>
      <c r="E30" s="54">
        <v>28800000</v>
      </c>
      <c r="F30" s="55">
        <v>28800000</v>
      </c>
      <c r="G30" s="56" t="s">
        <v>53</v>
      </c>
      <c r="H30" s="17" t="s">
        <v>250</v>
      </c>
      <c r="I30" s="67" t="s">
        <v>251</v>
      </c>
      <c r="J30" s="17" t="s">
        <v>57</v>
      </c>
      <c r="K30" s="17">
        <v>6</v>
      </c>
      <c r="L30" s="17">
        <v>0</v>
      </c>
      <c r="M30" s="17">
        <f t="shared" si="4"/>
        <v>6</v>
      </c>
      <c r="N30" s="17"/>
      <c r="O30" s="21">
        <v>44580</v>
      </c>
      <c r="P30" s="57">
        <v>44580</v>
      </c>
      <c r="Q30" s="57">
        <v>44581</v>
      </c>
      <c r="R30" s="57">
        <v>44761</v>
      </c>
      <c r="S30" s="57">
        <v>44761</v>
      </c>
      <c r="T30" s="17" t="s">
        <v>252</v>
      </c>
      <c r="U30" s="72" t="s">
        <v>253</v>
      </c>
      <c r="V30" s="17" t="s">
        <v>59</v>
      </c>
      <c r="W30" s="17" t="s">
        <v>60</v>
      </c>
      <c r="X30" s="20" t="s">
        <v>61</v>
      </c>
      <c r="Y30" s="17" t="s">
        <v>62</v>
      </c>
      <c r="Z30" s="17" t="s">
        <v>63</v>
      </c>
      <c r="AA30" s="20" t="s">
        <v>240</v>
      </c>
      <c r="AB30" s="24"/>
      <c r="AC30" s="24"/>
      <c r="AD30" s="24"/>
      <c r="AE30" s="24"/>
      <c r="AF30" s="24"/>
      <c r="AG30" s="24"/>
      <c r="AH30" s="24"/>
      <c r="AI30" s="24"/>
      <c r="AJ30" s="24"/>
      <c r="AK30" s="24">
        <f t="shared" si="1"/>
        <v>0</v>
      </c>
      <c r="AL30" s="58"/>
      <c r="AM30" s="25"/>
      <c r="AN30" s="26" t="s">
        <v>65</v>
      </c>
      <c r="AO30" s="27" t="s">
        <v>66</v>
      </c>
      <c r="AP30" s="17" t="s">
        <v>254</v>
      </c>
      <c r="AQ30" s="23">
        <f>+F30/K30</f>
        <v>4800000</v>
      </c>
      <c r="AR30" s="23">
        <f>+F30/M30</f>
        <v>4800000</v>
      </c>
      <c r="AS30" s="28" t="s">
        <v>255</v>
      </c>
      <c r="AT30" s="18" t="s">
        <v>146</v>
      </c>
      <c r="AU30" s="29"/>
      <c r="AV30" s="30"/>
      <c r="AW30" s="31"/>
      <c r="AX30" s="29"/>
      <c r="AY30" s="30"/>
      <c r="AZ30" s="31"/>
      <c r="BA30" s="32"/>
      <c r="BB30" s="33"/>
      <c r="BC30" s="59"/>
      <c r="BD30" s="60"/>
      <c r="BE30" s="61"/>
      <c r="BF30" s="59"/>
      <c r="BG30" s="60"/>
      <c r="BH30" s="61"/>
      <c r="BI30" s="59"/>
      <c r="BJ30" s="60"/>
      <c r="BK30" s="61"/>
      <c r="BL30" s="59"/>
      <c r="BM30" s="60"/>
      <c r="BN30" s="61"/>
      <c r="BO30" s="59"/>
      <c r="BP30" s="60"/>
      <c r="BQ30" s="61"/>
      <c r="BR30" s="59"/>
      <c r="BS30" s="60"/>
      <c r="BT30" s="61"/>
      <c r="BU30" s="59"/>
      <c r="BV30" s="60"/>
      <c r="BW30" s="61"/>
      <c r="BX30" s="59"/>
      <c r="BY30" s="32">
        <f t="shared" si="2"/>
        <v>0</v>
      </c>
      <c r="BZ30" s="34">
        <f t="shared" si="3"/>
        <v>0</v>
      </c>
    </row>
    <row r="31" spans="1:78" ht="101.25" customHeight="1" thickBot="1" x14ac:dyDescent="0.3">
      <c r="A31" s="17">
        <v>29</v>
      </c>
      <c r="B31" s="17">
        <v>2022</v>
      </c>
      <c r="C31" s="17" t="s">
        <v>256</v>
      </c>
      <c r="D31" s="17" t="s">
        <v>52</v>
      </c>
      <c r="E31" s="54">
        <v>30000000</v>
      </c>
      <c r="F31" s="55">
        <v>30000000</v>
      </c>
      <c r="G31" s="56" t="s">
        <v>53</v>
      </c>
      <c r="H31" s="17" t="s">
        <v>257</v>
      </c>
      <c r="I31" s="67" t="s">
        <v>258</v>
      </c>
      <c r="J31" s="17" t="s">
        <v>57</v>
      </c>
      <c r="K31" s="17">
        <v>6</v>
      </c>
      <c r="L31" s="17">
        <v>0</v>
      </c>
      <c r="M31" s="17">
        <f t="shared" si="4"/>
        <v>6</v>
      </c>
      <c r="N31" s="17"/>
      <c r="O31" s="21">
        <v>44580</v>
      </c>
      <c r="P31" s="57">
        <v>44581</v>
      </c>
      <c r="Q31" s="57">
        <v>44582</v>
      </c>
      <c r="R31" s="57">
        <v>44762</v>
      </c>
      <c r="S31" s="57">
        <v>44762</v>
      </c>
      <c r="T31" s="17" t="s">
        <v>259</v>
      </c>
      <c r="U31" s="72" t="s">
        <v>260</v>
      </c>
      <c r="V31" s="17" t="s">
        <v>59</v>
      </c>
      <c r="W31" s="17" t="s">
        <v>60</v>
      </c>
      <c r="X31" s="20" t="s">
        <v>61</v>
      </c>
      <c r="Y31" s="17" t="s">
        <v>62</v>
      </c>
      <c r="Z31" s="17" t="s">
        <v>63</v>
      </c>
      <c r="AA31" s="20" t="s">
        <v>158</v>
      </c>
      <c r="AB31" s="24"/>
      <c r="AC31" s="24"/>
      <c r="AD31" s="24"/>
      <c r="AE31" s="24"/>
      <c r="AF31" s="24"/>
      <c r="AG31" s="24"/>
      <c r="AH31" s="24"/>
      <c r="AI31" s="24"/>
      <c r="AJ31" s="24"/>
      <c r="AK31" s="24">
        <f t="shared" si="1"/>
        <v>0</v>
      </c>
      <c r="AL31" s="58"/>
      <c r="AM31" s="25"/>
      <c r="AN31" s="26" t="s">
        <v>65</v>
      </c>
      <c r="AO31" s="27" t="s">
        <v>66</v>
      </c>
      <c r="AP31" s="17" t="s">
        <v>159</v>
      </c>
      <c r="AQ31" s="23">
        <f>+F31/K31</f>
        <v>5000000</v>
      </c>
      <c r="AR31" s="23">
        <f>+F31/M31</f>
        <v>5000000</v>
      </c>
      <c r="AS31" s="28" t="s">
        <v>261</v>
      </c>
      <c r="AT31" s="18" t="s">
        <v>87</v>
      </c>
      <c r="AU31" s="29"/>
      <c r="AV31" s="30"/>
      <c r="AW31" s="31"/>
      <c r="AX31" s="29"/>
      <c r="AY31" s="30"/>
      <c r="AZ31" s="31"/>
      <c r="BA31" s="32"/>
      <c r="BB31" s="33"/>
      <c r="BC31" s="59"/>
      <c r="BD31" s="60"/>
      <c r="BE31" s="61"/>
      <c r="BF31" s="59"/>
      <c r="BG31" s="60"/>
      <c r="BH31" s="61"/>
      <c r="BI31" s="59"/>
      <c r="BJ31" s="60"/>
      <c r="BK31" s="61"/>
      <c r="BL31" s="59"/>
      <c r="BM31" s="60"/>
      <c r="BN31" s="61"/>
      <c r="BO31" s="59"/>
      <c r="BP31" s="60"/>
      <c r="BQ31" s="61"/>
      <c r="BR31" s="59"/>
      <c r="BS31" s="60"/>
      <c r="BT31" s="61"/>
      <c r="BU31" s="59"/>
      <c r="BV31" s="60"/>
      <c r="BW31" s="61"/>
      <c r="BX31" s="59"/>
      <c r="BY31" s="32">
        <f t="shared" si="2"/>
        <v>0</v>
      </c>
      <c r="BZ31" s="34">
        <f t="shared" si="3"/>
        <v>0</v>
      </c>
    </row>
    <row r="32" spans="1:78" ht="101.25" customHeight="1" thickBot="1" x14ac:dyDescent="0.3">
      <c r="A32" s="17">
        <v>30</v>
      </c>
      <c r="B32" s="17">
        <v>2022</v>
      </c>
      <c r="C32" s="17" t="s">
        <v>262</v>
      </c>
      <c r="D32" s="17" t="s">
        <v>52</v>
      </c>
      <c r="E32" s="54">
        <v>27600000</v>
      </c>
      <c r="F32" s="55">
        <v>27600000</v>
      </c>
      <c r="G32" s="56" t="s">
        <v>53</v>
      </c>
      <c r="H32" s="17" t="s">
        <v>263</v>
      </c>
      <c r="I32" s="67" t="s">
        <v>264</v>
      </c>
      <c r="J32" s="17" t="s">
        <v>57</v>
      </c>
      <c r="K32" s="17">
        <v>6</v>
      </c>
      <c r="L32" s="17">
        <v>0</v>
      </c>
      <c r="M32" s="17">
        <f t="shared" si="4"/>
        <v>6</v>
      </c>
      <c r="N32" s="17"/>
      <c r="O32" s="21">
        <v>44580</v>
      </c>
      <c r="P32" s="57">
        <v>44582</v>
      </c>
      <c r="Q32" s="57">
        <v>44585</v>
      </c>
      <c r="R32" s="57">
        <v>44765</v>
      </c>
      <c r="S32" s="57">
        <v>44765</v>
      </c>
      <c r="T32" s="17" t="s">
        <v>265</v>
      </c>
      <c r="U32" s="72" t="s">
        <v>266</v>
      </c>
      <c r="V32" s="17" t="s">
        <v>59</v>
      </c>
      <c r="W32" s="17" t="s">
        <v>60</v>
      </c>
      <c r="X32" s="20" t="s">
        <v>61</v>
      </c>
      <c r="Y32" s="17" t="s">
        <v>62</v>
      </c>
      <c r="Z32" s="17" t="s">
        <v>63</v>
      </c>
      <c r="AA32" s="20" t="s">
        <v>124</v>
      </c>
      <c r="AB32" s="24"/>
      <c r="AC32" s="24"/>
      <c r="AD32" s="24"/>
      <c r="AE32" s="24"/>
      <c r="AF32" s="24"/>
      <c r="AG32" s="24"/>
      <c r="AH32" s="24"/>
      <c r="AI32" s="24"/>
      <c r="AJ32" s="24"/>
      <c r="AK32" s="24">
        <f t="shared" si="1"/>
        <v>0</v>
      </c>
      <c r="AL32" s="58"/>
      <c r="AM32" s="25"/>
      <c r="AN32" s="26" t="s">
        <v>65</v>
      </c>
      <c r="AO32" s="27" t="s">
        <v>66</v>
      </c>
      <c r="AP32" s="17" t="s">
        <v>241</v>
      </c>
      <c r="AQ32" s="23">
        <f>+F32/K32</f>
        <v>4600000</v>
      </c>
      <c r="AR32" s="23">
        <f>+F32/M32</f>
        <v>4600000</v>
      </c>
      <c r="AS32" s="28" t="s">
        <v>267</v>
      </c>
      <c r="AT32" s="18" t="s">
        <v>87</v>
      </c>
      <c r="AU32" s="29"/>
      <c r="AV32" s="30"/>
      <c r="AW32" s="31"/>
      <c r="AX32" s="29"/>
      <c r="AY32" s="30"/>
      <c r="AZ32" s="31"/>
      <c r="BA32" s="32"/>
      <c r="BB32" s="33"/>
      <c r="BC32" s="59"/>
      <c r="BD32" s="60"/>
      <c r="BE32" s="61"/>
      <c r="BF32" s="59"/>
      <c r="BG32" s="60"/>
      <c r="BH32" s="61"/>
      <c r="BI32" s="59"/>
      <c r="BJ32" s="60"/>
      <c r="BK32" s="61"/>
      <c r="BL32" s="59"/>
      <c r="BM32" s="60"/>
      <c r="BN32" s="61"/>
      <c r="BO32" s="59"/>
      <c r="BP32" s="60"/>
      <c r="BQ32" s="61"/>
      <c r="BR32" s="59"/>
      <c r="BS32" s="60"/>
      <c r="BT32" s="61"/>
      <c r="BU32" s="59"/>
      <c r="BV32" s="60"/>
      <c r="BW32" s="61"/>
      <c r="BX32" s="59"/>
      <c r="BY32" s="32">
        <f t="shared" si="2"/>
        <v>0</v>
      </c>
      <c r="BZ32" s="34">
        <f t="shared" si="3"/>
        <v>0</v>
      </c>
    </row>
    <row r="33" spans="1:78" ht="101.25" customHeight="1" thickBot="1" x14ac:dyDescent="0.3">
      <c r="A33" s="17">
        <v>31</v>
      </c>
      <c r="B33" s="17">
        <v>2022</v>
      </c>
      <c r="C33" s="17" t="s">
        <v>268</v>
      </c>
      <c r="D33" s="17" t="s">
        <v>52</v>
      </c>
      <c r="E33" s="54">
        <v>27480000</v>
      </c>
      <c r="F33" s="55">
        <v>27480000</v>
      </c>
      <c r="G33" s="56" t="s">
        <v>53</v>
      </c>
      <c r="H33" s="17" t="s">
        <v>269</v>
      </c>
      <c r="I33" s="67" t="s">
        <v>270</v>
      </c>
      <c r="J33" s="17" t="s">
        <v>57</v>
      </c>
      <c r="K33" s="17">
        <v>6</v>
      </c>
      <c r="L33" s="17">
        <v>0</v>
      </c>
      <c r="M33" s="17">
        <f t="shared" si="4"/>
        <v>6</v>
      </c>
      <c r="N33" s="17"/>
      <c r="O33" s="21">
        <v>44579</v>
      </c>
      <c r="P33" s="57">
        <v>44580</v>
      </c>
      <c r="Q33" s="57">
        <v>44582</v>
      </c>
      <c r="R33" s="57">
        <v>44762</v>
      </c>
      <c r="S33" s="57">
        <v>44762</v>
      </c>
      <c r="T33" s="17" t="s">
        <v>271</v>
      </c>
      <c r="U33" s="72" t="s">
        <v>272</v>
      </c>
      <c r="V33" s="17" t="s">
        <v>59</v>
      </c>
      <c r="W33" s="17" t="s">
        <v>93</v>
      </c>
      <c r="X33" s="20" t="s">
        <v>61</v>
      </c>
      <c r="Y33" s="17" t="s">
        <v>62</v>
      </c>
      <c r="Z33" s="17" t="s">
        <v>63</v>
      </c>
      <c r="AA33" s="20" t="s">
        <v>75</v>
      </c>
      <c r="AB33" s="24"/>
      <c r="AC33" s="24"/>
      <c r="AD33" s="24"/>
      <c r="AE33" s="24"/>
      <c r="AF33" s="24"/>
      <c r="AG33" s="24"/>
      <c r="AH33" s="24"/>
      <c r="AI33" s="24"/>
      <c r="AJ33" s="24"/>
      <c r="AK33" s="24">
        <f t="shared" si="1"/>
        <v>0</v>
      </c>
      <c r="AL33" s="58"/>
      <c r="AM33" s="25"/>
      <c r="AN33" s="26" t="s">
        <v>65</v>
      </c>
      <c r="AO33" s="27" t="s">
        <v>66</v>
      </c>
      <c r="AP33" s="17" t="s">
        <v>273</v>
      </c>
      <c r="AQ33" s="23">
        <f>+F33/K33</f>
        <v>4580000</v>
      </c>
      <c r="AR33" s="23">
        <f>+F33/M33</f>
        <v>4580000</v>
      </c>
      <c r="AS33" s="28" t="s">
        <v>274</v>
      </c>
      <c r="AT33" s="18" t="s">
        <v>87</v>
      </c>
      <c r="AU33" s="29"/>
      <c r="AV33" s="30"/>
      <c r="AW33" s="31"/>
      <c r="AX33" s="29"/>
      <c r="AY33" s="30"/>
      <c r="AZ33" s="31"/>
      <c r="BA33" s="32"/>
      <c r="BB33" s="33"/>
      <c r="BC33" s="59"/>
      <c r="BD33" s="60"/>
      <c r="BE33" s="61"/>
      <c r="BF33" s="59"/>
      <c r="BG33" s="60"/>
      <c r="BH33" s="61"/>
      <c r="BI33" s="59"/>
      <c r="BJ33" s="60"/>
      <c r="BK33" s="61"/>
      <c r="BL33" s="59"/>
      <c r="BM33" s="60"/>
      <c r="BN33" s="61"/>
      <c r="BO33" s="59"/>
      <c r="BP33" s="60"/>
      <c r="BQ33" s="61"/>
      <c r="BR33" s="59"/>
      <c r="BS33" s="60"/>
      <c r="BT33" s="61"/>
      <c r="BU33" s="59"/>
      <c r="BV33" s="60"/>
      <c r="BW33" s="61"/>
      <c r="BX33" s="59"/>
      <c r="BY33" s="32">
        <f t="shared" si="2"/>
        <v>0</v>
      </c>
      <c r="BZ33" s="34">
        <f t="shared" si="3"/>
        <v>0</v>
      </c>
    </row>
    <row r="34" spans="1:78" ht="101.25" customHeight="1" thickBot="1" x14ac:dyDescent="0.3">
      <c r="A34" s="17">
        <v>32</v>
      </c>
      <c r="B34" s="17">
        <v>2022</v>
      </c>
      <c r="C34" s="17" t="s">
        <v>275</v>
      </c>
      <c r="D34" s="17" t="s">
        <v>52</v>
      </c>
      <c r="E34" s="54">
        <v>17600000</v>
      </c>
      <c r="F34" s="55">
        <v>17600000</v>
      </c>
      <c r="G34" s="56" t="s">
        <v>53</v>
      </c>
      <c r="H34" s="17" t="s">
        <v>276</v>
      </c>
      <c r="I34" s="67" t="s">
        <v>107</v>
      </c>
      <c r="J34" s="17" t="s">
        <v>57</v>
      </c>
      <c r="K34" s="17">
        <v>8</v>
      </c>
      <c r="L34" s="17">
        <v>0</v>
      </c>
      <c r="M34" s="17">
        <f t="shared" si="4"/>
        <v>8</v>
      </c>
      <c r="N34" s="17"/>
      <c r="O34" s="21">
        <v>44580</v>
      </c>
      <c r="P34" s="57">
        <v>44581</v>
      </c>
      <c r="Q34" s="57">
        <v>44582</v>
      </c>
      <c r="R34" s="57">
        <v>44824</v>
      </c>
      <c r="S34" s="57">
        <v>44824</v>
      </c>
      <c r="T34" s="17" t="s">
        <v>277</v>
      </c>
      <c r="U34" s="72" t="s">
        <v>92</v>
      </c>
      <c r="V34" s="17" t="s">
        <v>84</v>
      </c>
      <c r="W34" s="17" t="s">
        <v>93</v>
      </c>
      <c r="X34" s="20" t="s">
        <v>61</v>
      </c>
      <c r="Y34" s="17" t="s">
        <v>62</v>
      </c>
      <c r="Z34" s="17" t="s">
        <v>63</v>
      </c>
      <c r="AA34" s="20" t="s">
        <v>124</v>
      </c>
      <c r="AB34" s="24"/>
      <c r="AC34" s="24"/>
      <c r="AD34" s="24"/>
      <c r="AE34" s="24"/>
      <c r="AF34" s="24"/>
      <c r="AG34" s="24"/>
      <c r="AH34" s="24"/>
      <c r="AI34" s="24"/>
      <c r="AJ34" s="24"/>
      <c r="AK34" s="24">
        <f t="shared" si="1"/>
        <v>0</v>
      </c>
      <c r="AL34" s="58"/>
      <c r="AM34" s="25"/>
      <c r="AN34" s="26" t="s">
        <v>65</v>
      </c>
      <c r="AO34" s="27" t="s">
        <v>66</v>
      </c>
      <c r="AP34" s="17" t="s">
        <v>111</v>
      </c>
      <c r="AQ34" s="23">
        <f>+F34/K34</f>
        <v>2200000</v>
      </c>
      <c r="AR34" s="23">
        <f>+F34/M34</f>
        <v>2200000</v>
      </c>
      <c r="AS34" s="28" t="s">
        <v>278</v>
      </c>
      <c r="AT34" s="18" t="s">
        <v>87</v>
      </c>
      <c r="AU34" s="29"/>
      <c r="AV34" s="30"/>
      <c r="AW34" s="31"/>
      <c r="AX34" s="29"/>
      <c r="AY34" s="30"/>
      <c r="AZ34" s="31"/>
      <c r="BA34" s="32"/>
      <c r="BB34" s="33"/>
      <c r="BC34" s="59"/>
      <c r="BD34" s="60"/>
      <c r="BE34" s="61"/>
      <c r="BF34" s="59"/>
      <c r="BG34" s="60"/>
      <c r="BH34" s="61"/>
      <c r="BI34" s="59"/>
      <c r="BJ34" s="60"/>
      <c r="BK34" s="61"/>
      <c r="BL34" s="59"/>
      <c r="BM34" s="60"/>
      <c r="BN34" s="61"/>
      <c r="BO34" s="59"/>
      <c r="BP34" s="60"/>
      <c r="BQ34" s="61"/>
      <c r="BR34" s="59"/>
      <c r="BS34" s="60"/>
      <c r="BT34" s="61"/>
      <c r="BU34" s="59"/>
      <c r="BV34" s="60"/>
      <c r="BW34" s="61"/>
      <c r="BX34" s="59"/>
      <c r="BY34" s="32">
        <f t="shared" si="2"/>
        <v>0</v>
      </c>
      <c r="BZ34" s="34">
        <f t="shared" si="3"/>
        <v>0</v>
      </c>
    </row>
    <row r="35" spans="1:78" ht="101.25" customHeight="1" thickBot="1" x14ac:dyDescent="0.3">
      <c r="A35" s="17">
        <v>33</v>
      </c>
      <c r="B35" s="17">
        <v>2022</v>
      </c>
      <c r="C35" s="17" t="s">
        <v>279</v>
      </c>
      <c r="D35" s="17" t="s">
        <v>52</v>
      </c>
      <c r="E35" s="54">
        <v>29400000</v>
      </c>
      <c r="F35" s="55">
        <v>29400000</v>
      </c>
      <c r="G35" s="56" t="s">
        <v>53</v>
      </c>
      <c r="H35" s="17" t="s">
        <v>276</v>
      </c>
      <c r="I35" s="67" t="s">
        <v>280</v>
      </c>
      <c r="J35" s="17" t="s">
        <v>57</v>
      </c>
      <c r="K35" s="17">
        <v>6</v>
      </c>
      <c r="L35" s="17">
        <v>0</v>
      </c>
      <c r="M35" s="17">
        <f t="shared" si="4"/>
        <v>6</v>
      </c>
      <c r="N35" s="17"/>
      <c r="O35" s="21">
        <v>44579</v>
      </c>
      <c r="P35" s="57">
        <v>44581</v>
      </c>
      <c r="Q35" s="57">
        <v>44582</v>
      </c>
      <c r="R35" s="57">
        <v>44762</v>
      </c>
      <c r="S35" s="57">
        <v>44762</v>
      </c>
      <c r="T35" s="17" t="s">
        <v>281</v>
      </c>
      <c r="U35" s="72" t="s">
        <v>282</v>
      </c>
      <c r="V35" s="17" t="s">
        <v>84</v>
      </c>
      <c r="W35" s="17" t="s">
        <v>60</v>
      </c>
      <c r="X35" s="20" t="s">
        <v>61</v>
      </c>
      <c r="Y35" s="17" t="s">
        <v>62</v>
      </c>
      <c r="Z35" s="17" t="s">
        <v>63</v>
      </c>
      <c r="AA35" s="20" t="s">
        <v>171</v>
      </c>
      <c r="AB35" s="24"/>
      <c r="AC35" s="24"/>
      <c r="AD35" s="24"/>
      <c r="AE35" s="24"/>
      <c r="AF35" s="24"/>
      <c r="AG35" s="24"/>
      <c r="AH35" s="24"/>
      <c r="AI35" s="24"/>
      <c r="AJ35" s="24"/>
      <c r="AK35" s="24">
        <f t="shared" si="1"/>
        <v>0</v>
      </c>
      <c r="AL35" s="58"/>
      <c r="AM35" s="25"/>
      <c r="AN35" s="26" t="s">
        <v>65</v>
      </c>
      <c r="AO35" s="27" t="s">
        <v>66</v>
      </c>
      <c r="AP35" s="17" t="s">
        <v>189</v>
      </c>
      <c r="AQ35" s="23">
        <f>+F35/K35</f>
        <v>4900000</v>
      </c>
      <c r="AR35" s="23">
        <f>+F35/M35</f>
        <v>4900000</v>
      </c>
      <c r="AS35" s="28" t="s">
        <v>283</v>
      </c>
      <c r="AT35" s="18" t="s">
        <v>78</v>
      </c>
      <c r="AU35" s="29"/>
      <c r="AV35" s="30"/>
      <c r="AW35" s="31"/>
      <c r="AX35" s="29"/>
      <c r="AY35" s="30"/>
      <c r="AZ35" s="31"/>
      <c r="BA35" s="32"/>
      <c r="BB35" s="33"/>
      <c r="BC35" s="59"/>
      <c r="BD35" s="60"/>
      <c r="BE35" s="61"/>
      <c r="BF35" s="59"/>
      <c r="BG35" s="60"/>
      <c r="BH35" s="61"/>
      <c r="BI35" s="59"/>
      <c r="BJ35" s="60"/>
      <c r="BK35" s="61"/>
      <c r="BL35" s="59"/>
      <c r="BM35" s="60"/>
      <c r="BN35" s="61"/>
      <c r="BO35" s="59"/>
      <c r="BP35" s="60"/>
      <c r="BQ35" s="61"/>
      <c r="BR35" s="59"/>
      <c r="BS35" s="60"/>
      <c r="BT35" s="61"/>
      <c r="BU35" s="59"/>
      <c r="BV35" s="60"/>
      <c r="BW35" s="61"/>
      <c r="BX35" s="59"/>
      <c r="BY35" s="32">
        <f t="shared" si="2"/>
        <v>0</v>
      </c>
      <c r="BZ35" s="34">
        <f t="shared" si="3"/>
        <v>0</v>
      </c>
    </row>
    <row r="36" spans="1:78" ht="101.25" customHeight="1" thickBot="1" x14ac:dyDescent="0.3">
      <c r="A36" s="17">
        <v>34</v>
      </c>
      <c r="B36" s="17">
        <v>2022</v>
      </c>
      <c r="C36" s="17" t="s">
        <v>284</v>
      </c>
      <c r="D36" s="17" t="s">
        <v>52</v>
      </c>
      <c r="E36" s="54">
        <v>11850000</v>
      </c>
      <c r="F36" s="55">
        <v>11850000</v>
      </c>
      <c r="G36" s="56" t="s">
        <v>53</v>
      </c>
      <c r="H36" s="17" t="s">
        <v>285</v>
      </c>
      <c r="I36" s="67" t="s">
        <v>122</v>
      </c>
      <c r="J36" s="17" t="s">
        <v>57</v>
      </c>
      <c r="K36" s="17">
        <v>6</v>
      </c>
      <c r="L36" s="17">
        <v>0</v>
      </c>
      <c r="M36" s="17">
        <f t="shared" si="4"/>
        <v>6</v>
      </c>
      <c r="N36" s="17"/>
      <c r="O36" s="21">
        <v>44579</v>
      </c>
      <c r="P36" s="57">
        <v>44581</v>
      </c>
      <c r="Q36" s="57">
        <v>44581</v>
      </c>
      <c r="R36" s="57">
        <v>44761</v>
      </c>
      <c r="S36" s="57">
        <v>44761</v>
      </c>
      <c r="T36" s="17" t="s">
        <v>286</v>
      </c>
      <c r="U36" s="72" t="s">
        <v>92</v>
      </c>
      <c r="V36" s="17" t="s">
        <v>84</v>
      </c>
      <c r="W36" s="17" t="s">
        <v>93</v>
      </c>
      <c r="X36" s="20" t="s">
        <v>61</v>
      </c>
      <c r="Y36" s="17" t="s">
        <v>62</v>
      </c>
      <c r="Z36" s="17" t="s">
        <v>63</v>
      </c>
      <c r="AA36" s="20" t="s">
        <v>117</v>
      </c>
      <c r="AB36" s="24"/>
      <c r="AC36" s="24"/>
      <c r="AD36" s="24"/>
      <c r="AE36" s="24"/>
      <c r="AF36" s="24"/>
      <c r="AG36" s="24"/>
      <c r="AH36" s="24"/>
      <c r="AI36" s="24"/>
      <c r="AJ36" s="24"/>
      <c r="AK36" s="24">
        <f t="shared" si="1"/>
        <v>0</v>
      </c>
      <c r="AL36" s="58"/>
      <c r="AM36" s="25"/>
      <c r="AN36" s="26" t="s">
        <v>65</v>
      </c>
      <c r="AO36" s="27" t="s">
        <v>66</v>
      </c>
      <c r="AP36" s="17" t="s">
        <v>125</v>
      </c>
      <c r="AQ36" s="23">
        <f>+F36/K36</f>
        <v>1975000</v>
      </c>
      <c r="AR36" s="23">
        <f>+F36/M36</f>
        <v>1975000</v>
      </c>
      <c r="AS36" s="28" t="s">
        <v>287</v>
      </c>
      <c r="AT36" s="18" t="s">
        <v>78</v>
      </c>
      <c r="AU36" s="29"/>
      <c r="AV36" s="30"/>
      <c r="AW36" s="31"/>
      <c r="AX36" s="29"/>
      <c r="AY36" s="30"/>
      <c r="AZ36" s="31"/>
      <c r="BA36" s="32"/>
      <c r="BB36" s="33"/>
      <c r="BC36" s="59"/>
      <c r="BD36" s="60"/>
      <c r="BE36" s="61"/>
      <c r="BF36" s="59"/>
      <c r="BG36" s="60"/>
      <c r="BH36" s="61"/>
      <c r="BI36" s="59"/>
      <c r="BJ36" s="60"/>
      <c r="BK36" s="61"/>
      <c r="BL36" s="59"/>
      <c r="BM36" s="60"/>
      <c r="BN36" s="61"/>
      <c r="BO36" s="59"/>
      <c r="BP36" s="60"/>
      <c r="BQ36" s="61"/>
      <c r="BR36" s="59"/>
      <c r="BS36" s="60"/>
      <c r="BT36" s="61"/>
      <c r="BU36" s="59"/>
      <c r="BV36" s="60"/>
      <c r="BW36" s="61"/>
      <c r="BX36" s="59"/>
      <c r="BY36" s="32">
        <f t="shared" si="2"/>
        <v>0</v>
      </c>
      <c r="BZ36" s="34">
        <f t="shared" si="3"/>
        <v>0</v>
      </c>
    </row>
    <row r="37" spans="1:78" ht="101.25" customHeight="1" thickBot="1" x14ac:dyDescent="0.3">
      <c r="A37" s="17">
        <v>35</v>
      </c>
      <c r="B37" s="17">
        <v>2022</v>
      </c>
      <c r="C37" s="17" t="s">
        <v>288</v>
      </c>
      <c r="D37" s="17" t="s">
        <v>52</v>
      </c>
      <c r="E37" s="54">
        <v>29400000</v>
      </c>
      <c r="F37" s="55">
        <v>29400000</v>
      </c>
      <c r="G37" s="56" t="s">
        <v>53</v>
      </c>
      <c r="H37" s="17" t="s">
        <v>289</v>
      </c>
      <c r="I37" s="67" t="s">
        <v>290</v>
      </c>
      <c r="J37" s="17" t="s">
        <v>57</v>
      </c>
      <c r="K37" s="17">
        <v>6</v>
      </c>
      <c r="L37" s="17">
        <v>0</v>
      </c>
      <c r="M37" s="17">
        <f t="shared" si="4"/>
        <v>6</v>
      </c>
      <c r="N37" s="17"/>
      <c r="O37" s="21">
        <v>44580</v>
      </c>
      <c r="P37" s="57">
        <v>44582</v>
      </c>
      <c r="Q37" s="57">
        <v>44585</v>
      </c>
      <c r="R37" s="57">
        <v>44765</v>
      </c>
      <c r="S37" s="57">
        <v>44765</v>
      </c>
      <c r="T37" s="17" t="s">
        <v>291</v>
      </c>
      <c r="U37" s="72" t="s">
        <v>282</v>
      </c>
      <c r="V37" s="17" t="s">
        <v>84</v>
      </c>
      <c r="W37" s="17" t="s">
        <v>60</v>
      </c>
      <c r="X37" s="20" t="s">
        <v>61</v>
      </c>
      <c r="Y37" s="17" t="s">
        <v>62</v>
      </c>
      <c r="Z37" s="17" t="s">
        <v>63</v>
      </c>
      <c r="AA37" s="20" t="s">
        <v>292</v>
      </c>
      <c r="AB37" s="24"/>
      <c r="AC37" s="24"/>
      <c r="AD37" s="24"/>
      <c r="AE37" s="24"/>
      <c r="AF37" s="24"/>
      <c r="AG37" s="24"/>
      <c r="AH37" s="24"/>
      <c r="AI37" s="24"/>
      <c r="AJ37" s="24"/>
      <c r="AK37" s="24">
        <f t="shared" si="1"/>
        <v>0</v>
      </c>
      <c r="AL37" s="58"/>
      <c r="AM37" s="25"/>
      <c r="AN37" s="26" t="s">
        <v>65</v>
      </c>
      <c r="AO37" s="27" t="s">
        <v>66</v>
      </c>
      <c r="AP37" s="17" t="s">
        <v>189</v>
      </c>
      <c r="AQ37" s="23">
        <f>+F37/K37</f>
        <v>4900000</v>
      </c>
      <c r="AR37" s="23">
        <f>+F37/M37</f>
        <v>4900000</v>
      </c>
      <c r="AS37" s="28" t="s">
        <v>293</v>
      </c>
      <c r="AT37" s="18" t="s">
        <v>78</v>
      </c>
      <c r="AU37" s="29"/>
      <c r="AV37" s="30"/>
      <c r="AW37" s="31"/>
      <c r="AX37" s="29"/>
      <c r="AY37" s="30"/>
      <c r="AZ37" s="31"/>
      <c r="BA37" s="32"/>
      <c r="BB37" s="33"/>
      <c r="BC37" s="59"/>
      <c r="BD37" s="60"/>
      <c r="BE37" s="61"/>
      <c r="BF37" s="59"/>
      <c r="BG37" s="60"/>
      <c r="BH37" s="61"/>
      <c r="BI37" s="59"/>
      <c r="BJ37" s="60"/>
      <c r="BK37" s="61"/>
      <c r="BL37" s="59"/>
      <c r="BM37" s="60"/>
      <c r="BN37" s="61"/>
      <c r="BO37" s="59"/>
      <c r="BP37" s="60"/>
      <c r="BQ37" s="61"/>
      <c r="BR37" s="59"/>
      <c r="BS37" s="60"/>
      <c r="BT37" s="61"/>
      <c r="BU37" s="59"/>
      <c r="BV37" s="60"/>
      <c r="BW37" s="61"/>
      <c r="BX37" s="59"/>
      <c r="BY37" s="32">
        <f>+AU37+AX37+BA37+BD37+BG37+BJ37+BM37+BP37+BS37+BV37</f>
        <v>0</v>
      </c>
      <c r="BZ37" s="34">
        <f>+AW37+AZ37+BC37+BF37+BI37+BL37+BO37+BR37+BU37+BX37</f>
        <v>0</v>
      </c>
    </row>
    <row r="38" spans="1:78" ht="101.25" customHeight="1" thickBot="1" x14ac:dyDescent="0.3">
      <c r="A38" s="17">
        <v>36</v>
      </c>
      <c r="B38" s="17">
        <v>2022</v>
      </c>
      <c r="C38" s="17" t="s">
        <v>294</v>
      </c>
      <c r="D38" s="17" t="s">
        <v>52</v>
      </c>
      <c r="E38" s="54">
        <v>46400000</v>
      </c>
      <c r="F38" s="55">
        <v>46400000</v>
      </c>
      <c r="G38" s="56" t="s">
        <v>53</v>
      </c>
      <c r="H38" s="17" t="s">
        <v>295</v>
      </c>
      <c r="I38" s="67" t="s">
        <v>296</v>
      </c>
      <c r="J38" s="17" t="s">
        <v>57</v>
      </c>
      <c r="K38" s="17">
        <v>8</v>
      </c>
      <c r="L38" s="17">
        <v>0</v>
      </c>
      <c r="M38" s="17">
        <f t="shared" si="4"/>
        <v>8</v>
      </c>
      <c r="N38" s="17"/>
      <c r="O38" s="21">
        <v>44582</v>
      </c>
      <c r="P38" s="57">
        <v>44582</v>
      </c>
      <c r="Q38" s="57">
        <v>44586</v>
      </c>
      <c r="R38" s="57">
        <v>44828</v>
      </c>
      <c r="S38" s="57">
        <v>44828</v>
      </c>
      <c r="T38" s="17" t="s">
        <v>297</v>
      </c>
      <c r="U38" s="72" t="s">
        <v>298</v>
      </c>
      <c r="V38" s="17" t="s">
        <v>59</v>
      </c>
      <c r="W38" s="17" t="s">
        <v>60</v>
      </c>
      <c r="X38" s="20" t="s">
        <v>61</v>
      </c>
      <c r="Y38" s="17" t="s">
        <v>62</v>
      </c>
      <c r="Z38" s="17" t="s">
        <v>63</v>
      </c>
      <c r="AA38" s="20" t="s">
        <v>124</v>
      </c>
      <c r="AB38" s="24"/>
      <c r="AC38" s="24"/>
      <c r="AD38" s="24"/>
      <c r="AE38" s="24"/>
      <c r="AF38" s="24"/>
      <c r="AG38" s="24"/>
      <c r="AH38" s="24"/>
      <c r="AI38" s="24"/>
      <c r="AJ38" s="24"/>
      <c r="AK38" s="24">
        <f t="shared" si="1"/>
        <v>0</v>
      </c>
      <c r="AL38" s="58"/>
      <c r="AM38" s="25"/>
      <c r="AN38" s="26" t="s">
        <v>65</v>
      </c>
      <c r="AO38" s="27" t="s">
        <v>66</v>
      </c>
      <c r="AP38" s="17" t="s">
        <v>111</v>
      </c>
      <c r="AQ38" s="23">
        <f>+F38/K38</f>
        <v>5800000</v>
      </c>
      <c r="AR38" s="23">
        <f>+F38/M38</f>
        <v>5800000</v>
      </c>
      <c r="AS38" s="35" t="s">
        <v>299</v>
      </c>
      <c r="AT38" s="18" t="s">
        <v>78</v>
      </c>
      <c r="AU38" s="29"/>
      <c r="AV38" s="30"/>
      <c r="AW38" s="31"/>
      <c r="AX38" s="29"/>
      <c r="AY38" s="30"/>
      <c r="AZ38" s="31"/>
      <c r="BA38" s="32"/>
      <c r="BB38" s="33"/>
      <c r="BC38" s="59"/>
      <c r="BD38" s="60"/>
      <c r="BE38" s="61"/>
      <c r="BF38" s="59"/>
      <c r="BG38" s="60"/>
      <c r="BH38" s="61"/>
      <c r="BI38" s="59"/>
      <c r="BJ38" s="60"/>
      <c r="BK38" s="61"/>
      <c r="BL38" s="59"/>
      <c r="BM38" s="60"/>
      <c r="BN38" s="61"/>
      <c r="BO38" s="59"/>
      <c r="BP38" s="60"/>
      <c r="BQ38" s="61"/>
      <c r="BR38" s="59"/>
      <c r="BS38" s="60"/>
      <c r="BT38" s="61"/>
      <c r="BU38" s="59"/>
      <c r="BV38" s="60"/>
      <c r="BW38" s="61"/>
      <c r="BX38" s="59"/>
      <c r="BY38" s="32">
        <f t="shared" ref="BY38:BY78" si="5">+AU38+AX38+BA38+BD38+BG38+BJ38+BM38+BP38+BS38+BV38</f>
        <v>0</v>
      </c>
      <c r="BZ38" s="34">
        <f t="shared" ref="BZ38:BZ78" si="6">+AW38+AZ38+BC38+BF38+BI38+BL38+BO38+BR38+BU38+BX38</f>
        <v>0</v>
      </c>
    </row>
    <row r="39" spans="1:78" ht="101.25" customHeight="1" thickBot="1" x14ac:dyDescent="0.3">
      <c r="A39" s="17">
        <v>37</v>
      </c>
      <c r="B39" s="17">
        <v>2022</v>
      </c>
      <c r="C39" s="17" t="s">
        <v>300</v>
      </c>
      <c r="D39" s="17" t="s">
        <v>52</v>
      </c>
      <c r="E39" s="54">
        <v>64618400</v>
      </c>
      <c r="F39" s="55">
        <v>64618400</v>
      </c>
      <c r="G39" s="56" t="s">
        <v>53</v>
      </c>
      <c r="H39" s="17" t="s">
        <v>301</v>
      </c>
      <c r="I39" s="67" t="s">
        <v>302</v>
      </c>
      <c r="J39" s="17" t="s">
        <v>57</v>
      </c>
      <c r="K39" s="17">
        <v>8</v>
      </c>
      <c r="L39" s="17">
        <v>0</v>
      </c>
      <c r="M39" s="17">
        <f t="shared" si="4"/>
        <v>8</v>
      </c>
      <c r="N39" s="17"/>
      <c r="O39" s="21">
        <v>44580</v>
      </c>
      <c r="P39" s="57">
        <v>44581</v>
      </c>
      <c r="Q39" s="57">
        <v>44582</v>
      </c>
      <c r="R39" s="57">
        <v>44824</v>
      </c>
      <c r="S39" s="57">
        <v>44824</v>
      </c>
      <c r="T39" s="17" t="s">
        <v>303</v>
      </c>
      <c r="U39" s="71" t="s">
        <v>304</v>
      </c>
      <c r="V39" s="17" t="s">
        <v>59</v>
      </c>
      <c r="W39" s="17" t="s">
        <v>60</v>
      </c>
      <c r="X39" s="20" t="s">
        <v>61</v>
      </c>
      <c r="Y39" s="17" t="s">
        <v>62</v>
      </c>
      <c r="Z39" s="17" t="s">
        <v>63</v>
      </c>
      <c r="AA39" s="20" t="s">
        <v>64</v>
      </c>
      <c r="AB39" s="24"/>
      <c r="AC39" s="24"/>
      <c r="AD39" s="24"/>
      <c r="AE39" s="24"/>
      <c r="AF39" s="24"/>
      <c r="AG39" s="24"/>
      <c r="AH39" s="24"/>
      <c r="AI39" s="24"/>
      <c r="AJ39" s="24"/>
      <c r="AK39" s="24">
        <f t="shared" si="1"/>
        <v>0</v>
      </c>
      <c r="AL39" s="58"/>
      <c r="AM39" s="25"/>
      <c r="AN39" s="26" t="s">
        <v>65</v>
      </c>
      <c r="AO39" s="27" t="s">
        <v>66</v>
      </c>
      <c r="AP39" s="17" t="s">
        <v>103</v>
      </c>
      <c r="AQ39" s="23">
        <f>+F39/K39</f>
        <v>8077300</v>
      </c>
      <c r="AR39" s="23">
        <f>+F39/M39</f>
        <v>8077300</v>
      </c>
      <c r="AS39" s="28" t="s">
        <v>305</v>
      </c>
      <c r="AT39" s="18" t="s">
        <v>78</v>
      </c>
      <c r="AU39" s="29"/>
      <c r="AV39" s="30"/>
      <c r="AW39" s="31"/>
      <c r="AX39" s="29"/>
      <c r="AY39" s="30"/>
      <c r="AZ39" s="31"/>
      <c r="BA39" s="32"/>
      <c r="BB39" s="33"/>
      <c r="BC39" s="59"/>
      <c r="BD39" s="60"/>
      <c r="BE39" s="61"/>
      <c r="BF39" s="59"/>
      <c r="BG39" s="60"/>
      <c r="BH39" s="61"/>
      <c r="BI39" s="59"/>
      <c r="BJ39" s="60"/>
      <c r="BK39" s="61"/>
      <c r="BL39" s="59"/>
      <c r="BM39" s="60"/>
      <c r="BN39" s="61"/>
      <c r="BO39" s="59"/>
      <c r="BP39" s="60"/>
      <c r="BQ39" s="61"/>
      <c r="BR39" s="59"/>
      <c r="BS39" s="60"/>
      <c r="BT39" s="61"/>
      <c r="BU39" s="59"/>
      <c r="BV39" s="60"/>
      <c r="BW39" s="61"/>
      <c r="BX39" s="59"/>
      <c r="BY39" s="32">
        <f t="shared" si="5"/>
        <v>0</v>
      </c>
      <c r="BZ39" s="34">
        <f t="shared" si="6"/>
        <v>0</v>
      </c>
    </row>
    <row r="40" spans="1:78" ht="101.25" customHeight="1" thickBot="1" x14ac:dyDescent="0.3">
      <c r="A40" s="17">
        <v>38</v>
      </c>
      <c r="B40" s="17">
        <v>2022</v>
      </c>
      <c r="C40" s="17" t="s">
        <v>306</v>
      </c>
      <c r="D40" s="17" t="s">
        <v>52</v>
      </c>
      <c r="E40" s="54">
        <v>29400000</v>
      </c>
      <c r="F40" s="55">
        <v>29400000</v>
      </c>
      <c r="G40" s="56" t="s">
        <v>53</v>
      </c>
      <c r="H40" s="17" t="s">
        <v>307</v>
      </c>
      <c r="I40" s="67" t="s">
        <v>308</v>
      </c>
      <c r="J40" s="17" t="s">
        <v>57</v>
      </c>
      <c r="K40" s="17">
        <v>6</v>
      </c>
      <c r="L40" s="17">
        <v>0</v>
      </c>
      <c r="M40" s="17">
        <f t="shared" si="4"/>
        <v>6</v>
      </c>
      <c r="N40" s="17"/>
      <c r="O40" s="21">
        <v>44580</v>
      </c>
      <c r="P40" s="57">
        <v>44581</v>
      </c>
      <c r="Q40" s="57">
        <v>44581</v>
      </c>
      <c r="R40" s="57">
        <v>44761</v>
      </c>
      <c r="S40" s="57">
        <v>44761</v>
      </c>
      <c r="T40" s="17" t="s">
        <v>309</v>
      </c>
      <c r="U40" s="72" t="s">
        <v>188</v>
      </c>
      <c r="V40" s="17" t="s">
        <v>59</v>
      </c>
      <c r="W40" s="17" t="s">
        <v>60</v>
      </c>
      <c r="X40" s="20" t="s">
        <v>61</v>
      </c>
      <c r="Y40" s="17" t="s">
        <v>62</v>
      </c>
      <c r="Z40" s="17" t="s">
        <v>63</v>
      </c>
      <c r="AA40" s="20" t="s">
        <v>171</v>
      </c>
      <c r="AB40" s="24"/>
      <c r="AC40" s="24"/>
      <c r="AD40" s="24"/>
      <c r="AE40" s="24"/>
      <c r="AF40" s="24"/>
      <c r="AG40" s="24"/>
      <c r="AH40" s="24"/>
      <c r="AI40" s="24"/>
      <c r="AJ40" s="24"/>
      <c r="AK40" s="24">
        <f t="shared" si="1"/>
        <v>0</v>
      </c>
      <c r="AL40" s="58"/>
      <c r="AM40" s="25"/>
      <c r="AN40" s="26" t="s">
        <v>65</v>
      </c>
      <c r="AO40" s="27" t="s">
        <v>66</v>
      </c>
      <c r="AP40" s="17" t="s">
        <v>189</v>
      </c>
      <c r="AQ40" s="23">
        <f>+F40/K40</f>
        <v>4900000</v>
      </c>
      <c r="AR40" s="23">
        <f>+F40/M40</f>
        <v>4900000</v>
      </c>
      <c r="AS40" s="28" t="s">
        <v>310</v>
      </c>
      <c r="AT40" s="18" t="s">
        <v>78</v>
      </c>
      <c r="AU40" s="29"/>
      <c r="AV40" s="30"/>
      <c r="AW40" s="31"/>
      <c r="AX40" s="29"/>
      <c r="AY40" s="30"/>
      <c r="AZ40" s="31"/>
      <c r="BA40" s="32"/>
      <c r="BB40" s="33"/>
      <c r="BC40" s="59"/>
      <c r="BD40" s="60"/>
      <c r="BE40" s="61"/>
      <c r="BF40" s="59"/>
      <c r="BG40" s="60"/>
      <c r="BH40" s="61"/>
      <c r="BI40" s="59"/>
      <c r="BJ40" s="60"/>
      <c r="BK40" s="61"/>
      <c r="BL40" s="59"/>
      <c r="BM40" s="60"/>
      <c r="BN40" s="61"/>
      <c r="BO40" s="59"/>
      <c r="BP40" s="60"/>
      <c r="BQ40" s="61"/>
      <c r="BR40" s="59"/>
      <c r="BS40" s="60"/>
      <c r="BT40" s="61"/>
      <c r="BU40" s="59"/>
      <c r="BV40" s="60"/>
      <c r="BW40" s="61"/>
      <c r="BX40" s="59"/>
      <c r="BY40" s="32">
        <f t="shared" si="5"/>
        <v>0</v>
      </c>
      <c r="BZ40" s="34">
        <f t="shared" si="6"/>
        <v>0</v>
      </c>
    </row>
    <row r="41" spans="1:78" ht="101.25" customHeight="1" thickBot="1" x14ac:dyDescent="0.3">
      <c r="A41" s="17">
        <v>39</v>
      </c>
      <c r="B41" s="17">
        <v>2022</v>
      </c>
      <c r="C41" s="17" t="s">
        <v>311</v>
      </c>
      <c r="D41" s="17" t="s">
        <v>52</v>
      </c>
      <c r="E41" s="54">
        <v>33000000</v>
      </c>
      <c r="F41" s="55">
        <v>33000000</v>
      </c>
      <c r="G41" s="56" t="s">
        <v>53</v>
      </c>
      <c r="H41" s="17" t="s">
        <v>312</v>
      </c>
      <c r="I41" s="67" t="s">
        <v>163</v>
      </c>
      <c r="J41" s="17" t="s">
        <v>57</v>
      </c>
      <c r="K41" s="17">
        <v>6</v>
      </c>
      <c r="L41" s="17">
        <v>0</v>
      </c>
      <c r="M41" s="17">
        <f t="shared" si="4"/>
        <v>6</v>
      </c>
      <c r="N41" s="17"/>
      <c r="O41" s="21">
        <v>44579</v>
      </c>
      <c r="P41" s="57">
        <v>44579</v>
      </c>
      <c r="Q41" s="57">
        <v>44581</v>
      </c>
      <c r="R41" s="57">
        <v>44761</v>
      </c>
      <c r="S41" s="57">
        <v>44761</v>
      </c>
      <c r="T41" s="17" t="s">
        <v>313</v>
      </c>
      <c r="U41" s="72" t="s">
        <v>165</v>
      </c>
      <c r="V41" s="17" t="s">
        <v>84</v>
      </c>
      <c r="W41" s="17" t="s">
        <v>60</v>
      </c>
      <c r="X41" s="20" t="s">
        <v>61</v>
      </c>
      <c r="Y41" s="17" t="s">
        <v>62</v>
      </c>
      <c r="Z41" s="17" t="s">
        <v>63</v>
      </c>
      <c r="AA41" s="20" t="s">
        <v>58</v>
      </c>
      <c r="AB41" s="24"/>
      <c r="AC41" s="24"/>
      <c r="AD41" s="24"/>
      <c r="AE41" s="24"/>
      <c r="AF41" s="24"/>
      <c r="AG41" s="24"/>
      <c r="AH41" s="24"/>
      <c r="AI41" s="24"/>
      <c r="AJ41" s="24"/>
      <c r="AK41" s="24">
        <f t="shared" si="1"/>
        <v>0</v>
      </c>
      <c r="AL41" s="58"/>
      <c r="AM41" s="25"/>
      <c r="AN41" s="26" t="s">
        <v>65</v>
      </c>
      <c r="AO41" s="27" t="s">
        <v>66</v>
      </c>
      <c r="AP41" s="17" t="s">
        <v>67</v>
      </c>
      <c r="AQ41" s="23">
        <f>+F41/K41</f>
        <v>5500000</v>
      </c>
      <c r="AR41" s="23">
        <f>+F41/M41</f>
        <v>5500000</v>
      </c>
      <c r="AS41" s="28" t="s">
        <v>314</v>
      </c>
      <c r="AT41" s="18" t="s">
        <v>69</v>
      </c>
      <c r="AU41" s="29"/>
      <c r="AV41" s="30"/>
      <c r="AW41" s="31"/>
      <c r="AX41" s="29"/>
      <c r="AY41" s="30"/>
      <c r="AZ41" s="31"/>
      <c r="BA41" s="32"/>
      <c r="BB41" s="33"/>
      <c r="BC41" s="59"/>
      <c r="BD41" s="60"/>
      <c r="BE41" s="61"/>
      <c r="BF41" s="59"/>
      <c r="BG41" s="60"/>
      <c r="BH41" s="61"/>
      <c r="BI41" s="59"/>
      <c r="BJ41" s="60"/>
      <c r="BK41" s="61"/>
      <c r="BL41" s="59"/>
      <c r="BM41" s="60"/>
      <c r="BN41" s="61"/>
      <c r="BO41" s="59"/>
      <c r="BP41" s="60"/>
      <c r="BQ41" s="61"/>
      <c r="BR41" s="59"/>
      <c r="BS41" s="60"/>
      <c r="BT41" s="61"/>
      <c r="BU41" s="59"/>
      <c r="BV41" s="60"/>
      <c r="BW41" s="61"/>
      <c r="BX41" s="59"/>
      <c r="BY41" s="32">
        <f t="shared" si="5"/>
        <v>0</v>
      </c>
      <c r="BZ41" s="34">
        <f t="shared" si="6"/>
        <v>0</v>
      </c>
    </row>
    <row r="42" spans="1:78" ht="101.25" customHeight="1" thickBot="1" x14ac:dyDescent="0.3">
      <c r="A42" s="17">
        <v>40</v>
      </c>
      <c r="B42" s="17">
        <v>2022</v>
      </c>
      <c r="C42" s="36" t="s">
        <v>315</v>
      </c>
      <c r="D42" s="17" t="s">
        <v>52</v>
      </c>
      <c r="E42" s="54">
        <v>27600000</v>
      </c>
      <c r="F42" s="55">
        <v>27600000</v>
      </c>
      <c r="G42" s="56" t="s">
        <v>53</v>
      </c>
      <c r="H42" s="17" t="s">
        <v>316</v>
      </c>
      <c r="I42" s="67" t="s">
        <v>169</v>
      </c>
      <c r="J42" s="17" t="s">
        <v>57</v>
      </c>
      <c r="K42" s="17">
        <v>6</v>
      </c>
      <c r="L42" s="17">
        <v>0</v>
      </c>
      <c r="M42" s="17">
        <f t="shared" si="4"/>
        <v>6</v>
      </c>
      <c r="N42" s="17"/>
      <c r="O42" s="21">
        <v>44580</v>
      </c>
      <c r="P42" s="57">
        <v>44580</v>
      </c>
      <c r="Q42" s="57">
        <v>44585</v>
      </c>
      <c r="R42" s="57">
        <v>44765</v>
      </c>
      <c r="S42" s="57">
        <v>44776</v>
      </c>
      <c r="T42" s="17" t="s">
        <v>317</v>
      </c>
      <c r="U42" s="72" t="s">
        <v>298</v>
      </c>
      <c r="V42" s="17" t="s">
        <v>59</v>
      </c>
      <c r="W42" s="17" t="s">
        <v>60</v>
      </c>
      <c r="X42" s="20" t="s">
        <v>61</v>
      </c>
      <c r="Y42" s="17" t="s">
        <v>62</v>
      </c>
      <c r="Z42" s="17" t="s">
        <v>63</v>
      </c>
      <c r="AA42" s="20" t="s">
        <v>318</v>
      </c>
      <c r="AB42" s="24"/>
      <c r="AC42" s="24"/>
      <c r="AD42" s="24"/>
      <c r="AE42" s="24"/>
      <c r="AF42" s="24"/>
      <c r="AG42" s="24"/>
      <c r="AH42" s="24"/>
      <c r="AI42" s="24"/>
      <c r="AJ42" s="24"/>
      <c r="AK42" s="24">
        <f t="shared" si="1"/>
        <v>0</v>
      </c>
      <c r="AL42" s="58"/>
      <c r="AM42" s="25"/>
      <c r="AN42" s="26" t="s">
        <v>65</v>
      </c>
      <c r="AO42" s="27" t="s">
        <v>66</v>
      </c>
      <c r="AP42" s="17" t="s">
        <v>111</v>
      </c>
      <c r="AQ42" s="23">
        <f>+F42/K42</f>
        <v>4600000</v>
      </c>
      <c r="AR42" s="23">
        <f>+F42/M42</f>
        <v>4600000</v>
      </c>
      <c r="AS42" s="28" t="s">
        <v>319</v>
      </c>
      <c r="AT42" s="18" t="s">
        <v>69</v>
      </c>
      <c r="AU42" s="29"/>
      <c r="AV42" s="30"/>
      <c r="AW42" s="31"/>
      <c r="AX42" s="29"/>
      <c r="AY42" s="30"/>
      <c r="AZ42" s="31"/>
      <c r="BA42" s="32"/>
      <c r="BB42" s="33"/>
      <c r="BC42" s="59"/>
      <c r="BD42" s="60"/>
      <c r="BE42" s="61"/>
      <c r="BF42" s="59"/>
      <c r="BG42" s="60"/>
      <c r="BH42" s="61"/>
      <c r="BI42" s="59"/>
      <c r="BJ42" s="60"/>
      <c r="BK42" s="61"/>
      <c r="BL42" s="59"/>
      <c r="BM42" s="60"/>
      <c r="BN42" s="61"/>
      <c r="BO42" s="59"/>
      <c r="BP42" s="60"/>
      <c r="BQ42" s="61"/>
      <c r="BR42" s="59"/>
      <c r="BS42" s="60"/>
      <c r="BT42" s="61"/>
      <c r="BU42" s="59"/>
      <c r="BV42" s="60"/>
      <c r="BW42" s="61"/>
      <c r="BX42" s="59"/>
      <c r="BY42" s="32">
        <f t="shared" si="5"/>
        <v>0</v>
      </c>
      <c r="BZ42" s="34">
        <f t="shared" si="6"/>
        <v>0</v>
      </c>
    </row>
    <row r="43" spans="1:78" ht="101.25" customHeight="1" thickBot="1" x14ac:dyDescent="0.3">
      <c r="A43" s="17">
        <v>41</v>
      </c>
      <c r="B43" s="17">
        <v>2022</v>
      </c>
      <c r="C43" s="17" t="s">
        <v>320</v>
      </c>
      <c r="D43" s="17" t="s">
        <v>52</v>
      </c>
      <c r="E43" s="54">
        <v>15000000</v>
      </c>
      <c r="F43" s="55">
        <v>15000000</v>
      </c>
      <c r="G43" s="56" t="s">
        <v>53</v>
      </c>
      <c r="H43" s="17" t="s">
        <v>321</v>
      </c>
      <c r="I43" s="67" t="s">
        <v>322</v>
      </c>
      <c r="J43" s="17" t="s">
        <v>57</v>
      </c>
      <c r="K43" s="17">
        <v>6</v>
      </c>
      <c r="L43" s="17">
        <v>0</v>
      </c>
      <c r="M43" s="17">
        <f t="shared" si="4"/>
        <v>6</v>
      </c>
      <c r="N43" s="17"/>
      <c r="O43" s="21">
        <v>44581</v>
      </c>
      <c r="P43" s="57">
        <v>44581</v>
      </c>
      <c r="Q43" s="57">
        <v>44582</v>
      </c>
      <c r="R43" s="57">
        <v>44762</v>
      </c>
      <c r="S43" s="57">
        <v>44762</v>
      </c>
      <c r="T43" s="17" t="s">
        <v>323</v>
      </c>
      <c r="U43" s="72" t="s">
        <v>92</v>
      </c>
      <c r="V43" s="17" t="s">
        <v>59</v>
      </c>
      <c r="W43" s="17" t="s">
        <v>93</v>
      </c>
      <c r="X43" s="20" t="s">
        <v>61</v>
      </c>
      <c r="Y43" s="17" t="s">
        <v>62</v>
      </c>
      <c r="Z43" s="17" t="s">
        <v>63</v>
      </c>
      <c r="AA43" s="20" t="s">
        <v>240</v>
      </c>
      <c r="AB43" s="24"/>
      <c r="AC43" s="24"/>
      <c r="AD43" s="24"/>
      <c r="AE43" s="24"/>
      <c r="AF43" s="24"/>
      <c r="AG43" s="24"/>
      <c r="AH43" s="24"/>
      <c r="AI43" s="24"/>
      <c r="AJ43" s="24"/>
      <c r="AK43" s="24">
        <f t="shared" si="1"/>
        <v>0</v>
      </c>
      <c r="AL43" s="58"/>
      <c r="AM43" s="25"/>
      <c r="AN43" s="26" t="s">
        <v>65</v>
      </c>
      <c r="AO43" s="27" t="s">
        <v>66</v>
      </c>
      <c r="AP43" s="17" t="s">
        <v>241</v>
      </c>
      <c r="AQ43" s="23">
        <f>+F43/K43</f>
        <v>2500000</v>
      </c>
      <c r="AR43" s="23">
        <f>+F43/M43</f>
        <v>2500000</v>
      </c>
      <c r="AS43" s="28" t="s">
        <v>324</v>
      </c>
      <c r="AT43" s="18" t="s">
        <v>78</v>
      </c>
      <c r="AU43" s="29"/>
      <c r="AV43" s="30"/>
      <c r="AW43" s="31"/>
      <c r="AX43" s="29"/>
      <c r="AY43" s="30"/>
      <c r="AZ43" s="31"/>
      <c r="BA43" s="32"/>
      <c r="BB43" s="33"/>
      <c r="BC43" s="59"/>
      <c r="BD43" s="60"/>
      <c r="BE43" s="61"/>
      <c r="BF43" s="59"/>
      <c r="BG43" s="60"/>
      <c r="BH43" s="61"/>
      <c r="BI43" s="59"/>
      <c r="BJ43" s="60"/>
      <c r="BK43" s="61"/>
      <c r="BL43" s="59"/>
      <c r="BM43" s="60"/>
      <c r="BN43" s="61"/>
      <c r="BO43" s="59"/>
      <c r="BP43" s="60"/>
      <c r="BQ43" s="61"/>
      <c r="BR43" s="59"/>
      <c r="BS43" s="60"/>
      <c r="BT43" s="61"/>
      <c r="BU43" s="59"/>
      <c r="BV43" s="60"/>
      <c r="BW43" s="61"/>
      <c r="BX43" s="59"/>
      <c r="BY43" s="32">
        <f t="shared" si="5"/>
        <v>0</v>
      </c>
      <c r="BZ43" s="34">
        <f t="shared" si="6"/>
        <v>0</v>
      </c>
    </row>
    <row r="44" spans="1:78" ht="101.25" customHeight="1" thickBot="1" x14ac:dyDescent="0.3">
      <c r="A44" s="17">
        <v>42</v>
      </c>
      <c r="B44" s="17">
        <v>2022</v>
      </c>
      <c r="C44" s="17" t="s">
        <v>325</v>
      </c>
      <c r="D44" s="17" t="s">
        <v>52</v>
      </c>
      <c r="E44" s="54">
        <v>38400000</v>
      </c>
      <c r="F44" s="55">
        <v>38400000</v>
      </c>
      <c r="G44" s="56" t="s">
        <v>53</v>
      </c>
      <c r="H44" s="17" t="s">
        <v>326</v>
      </c>
      <c r="I44" s="67" t="s">
        <v>327</v>
      </c>
      <c r="J44" s="17" t="s">
        <v>57</v>
      </c>
      <c r="K44" s="17">
        <v>8</v>
      </c>
      <c r="L44" s="17">
        <v>0</v>
      </c>
      <c r="M44" s="17">
        <f t="shared" si="4"/>
        <v>8</v>
      </c>
      <c r="N44" s="17"/>
      <c r="O44" s="21">
        <v>44581</v>
      </c>
      <c r="P44" s="57">
        <v>44581</v>
      </c>
      <c r="Q44" s="57">
        <v>44582</v>
      </c>
      <c r="R44" s="57">
        <v>44824</v>
      </c>
      <c r="S44" s="57">
        <v>44824</v>
      </c>
      <c r="T44" s="17" t="s">
        <v>328</v>
      </c>
      <c r="U44" s="72" t="s">
        <v>165</v>
      </c>
      <c r="V44" s="17" t="s">
        <v>84</v>
      </c>
      <c r="W44" s="17" t="s">
        <v>60</v>
      </c>
      <c r="X44" s="20" t="s">
        <v>61</v>
      </c>
      <c r="Y44" s="17" t="s">
        <v>62</v>
      </c>
      <c r="Z44" s="17" t="s">
        <v>63</v>
      </c>
      <c r="AA44" s="20" t="s">
        <v>124</v>
      </c>
      <c r="AB44" s="24"/>
      <c r="AC44" s="24"/>
      <c r="AD44" s="24"/>
      <c r="AE44" s="24"/>
      <c r="AF44" s="24"/>
      <c r="AG44" s="24"/>
      <c r="AH44" s="24"/>
      <c r="AI44" s="24"/>
      <c r="AJ44" s="24"/>
      <c r="AK44" s="24">
        <f t="shared" si="1"/>
        <v>0</v>
      </c>
      <c r="AL44" s="58"/>
      <c r="AM44" s="25"/>
      <c r="AN44" s="26" t="s">
        <v>65</v>
      </c>
      <c r="AO44" s="27" t="s">
        <v>66</v>
      </c>
      <c r="AP44" s="17" t="s">
        <v>111</v>
      </c>
      <c r="AQ44" s="23">
        <f>+F44/K44</f>
        <v>4800000</v>
      </c>
      <c r="AR44" s="23">
        <f>+F44/M44</f>
        <v>4800000</v>
      </c>
      <c r="AS44" s="28" t="s">
        <v>329</v>
      </c>
      <c r="AT44" s="18" t="s">
        <v>78</v>
      </c>
      <c r="AU44" s="29"/>
      <c r="AV44" s="30"/>
      <c r="AW44" s="31"/>
      <c r="AX44" s="29"/>
      <c r="AY44" s="30"/>
      <c r="AZ44" s="31"/>
      <c r="BA44" s="32"/>
      <c r="BB44" s="33"/>
      <c r="BC44" s="59"/>
      <c r="BD44" s="60"/>
      <c r="BE44" s="61"/>
      <c r="BF44" s="59"/>
      <c r="BG44" s="60"/>
      <c r="BH44" s="61"/>
      <c r="BI44" s="59"/>
      <c r="BJ44" s="60"/>
      <c r="BK44" s="61"/>
      <c r="BL44" s="59"/>
      <c r="BM44" s="60"/>
      <c r="BN44" s="61"/>
      <c r="BO44" s="59"/>
      <c r="BP44" s="60"/>
      <c r="BQ44" s="61"/>
      <c r="BR44" s="59"/>
      <c r="BS44" s="60"/>
      <c r="BT44" s="61"/>
      <c r="BU44" s="59"/>
      <c r="BV44" s="60"/>
      <c r="BW44" s="61"/>
      <c r="BX44" s="59"/>
      <c r="BY44" s="32">
        <f t="shared" si="5"/>
        <v>0</v>
      </c>
      <c r="BZ44" s="34">
        <f t="shared" si="6"/>
        <v>0</v>
      </c>
    </row>
    <row r="45" spans="1:78" ht="101.25" customHeight="1" thickBot="1" x14ac:dyDescent="0.3">
      <c r="A45" s="17">
        <v>43</v>
      </c>
      <c r="B45" s="17">
        <v>2022</v>
      </c>
      <c r="C45" s="17" t="s">
        <v>330</v>
      </c>
      <c r="D45" s="17" t="s">
        <v>52</v>
      </c>
      <c r="E45" s="54">
        <v>57600000</v>
      </c>
      <c r="F45" s="55">
        <v>57600000</v>
      </c>
      <c r="G45" s="56" t="s">
        <v>53</v>
      </c>
      <c r="H45" s="17" t="s">
        <v>331</v>
      </c>
      <c r="I45" s="67" t="s">
        <v>332</v>
      </c>
      <c r="J45" s="17" t="s">
        <v>57</v>
      </c>
      <c r="K45" s="17">
        <v>8</v>
      </c>
      <c r="L45" s="17">
        <v>0</v>
      </c>
      <c r="M45" s="17">
        <f t="shared" si="4"/>
        <v>8</v>
      </c>
      <c r="N45" s="17"/>
      <c r="O45" s="21">
        <v>44581</v>
      </c>
      <c r="P45" s="57">
        <v>44581</v>
      </c>
      <c r="Q45" s="57">
        <v>44581</v>
      </c>
      <c r="R45" s="57">
        <v>44823</v>
      </c>
      <c r="S45" s="57">
        <v>44823</v>
      </c>
      <c r="T45" s="17" t="s">
        <v>333</v>
      </c>
      <c r="U45" s="71" t="s">
        <v>334</v>
      </c>
      <c r="V45" s="17" t="s">
        <v>335</v>
      </c>
      <c r="W45" s="17" t="s">
        <v>60</v>
      </c>
      <c r="X45" s="20" t="s">
        <v>61</v>
      </c>
      <c r="Y45" s="17" t="s">
        <v>62</v>
      </c>
      <c r="Z45" s="17" t="s">
        <v>63</v>
      </c>
      <c r="AA45" s="20" t="s">
        <v>64</v>
      </c>
      <c r="AB45" s="24"/>
      <c r="AC45" s="24"/>
      <c r="AD45" s="24"/>
      <c r="AE45" s="24"/>
      <c r="AF45" s="24"/>
      <c r="AG45" s="24"/>
      <c r="AH45" s="24"/>
      <c r="AI45" s="24"/>
      <c r="AJ45" s="24"/>
      <c r="AK45" s="24">
        <f t="shared" si="1"/>
        <v>0</v>
      </c>
      <c r="AL45" s="58"/>
      <c r="AM45" s="25"/>
      <c r="AN45" s="26" t="s">
        <v>65</v>
      </c>
      <c r="AO45" s="27" t="s">
        <v>66</v>
      </c>
      <c r="AP45" s="17" t="s">
        <v>336</v>
      </c>
      <c r="AQ45" s="23">
        <f>+F45/K45</f>
        <v>7200000</v>
      </c>
      <c r="AR45" s="23">
        <f>+F45/M45</f>
        <v>7200000</v>
      </c>
      <c r="AS45" s="28" t="s">
        <v>337</v>
      </c>
      <c r="AT45" s="18" t="s">
        <v>78</v>
      </c>
      <c r="AU45" s="29"/>
      <c r="AV45" s="30"/>
      <c r="AW45" s="31"/>
      <c r="AX45" s="29"/>
      <c r="AY45" s="30"/>
      <c r="AZ45" s="31"/>
      <c r="BA45" s="32"/>
      <c r="BB45" s="33"/>
      <c r="BC45" s="59"/>
      <c r="BD45" s="60"/>
      <c r="BE45" s="61"/>
      <c r="BF45" s="59"/>
      <c r="BG45" s="60"/>
      <c r="BH45" s="61"/>
      <c r="BI45" s="59"/>
      <c r="BJ45" s="60"/>
      <c r="BK45" s="61"/>
      <c r="BL45" s="59"/>
      <c r="BM45" s="60"/>
      <c r="BN45" s="61"/>
      <c r="BO45" s="59"/>
      <c r="BP45" s="60"/>
      <c r="BQ45" s="61"/>
      <c r="BR45" s="59"/>
      <c r="BS45" s="60"/>
      <c r="BT45" s="61"/>
      <c r="BU45" s="59"/>
      <c r="BV45" s="60"/>
      <c r="BW45" s="61"/>
      <c r="BX45" s="59"/>
      <c r="BY45" s="32">
        <f t="shared" si="5"/>
        <v>0</v>
      </c>
      <c r="BZ45" s="34">
        <f t="shared" si="6"/>
        <v>0</v>
      </c>
    </row>
    <row r="46" spans="1:78" ht="101.25" customHeight="1" thickBot="1" x14ac:dyDescent="0.3">
      <c r="A46" s="17">
        <v>44</v>
      </c>
      <c r="B46" s="17">
        <v>2022</v>
      </c>
      <c r="C46" s="17" t="s">
        <v>338</v>
      </c>
      <c r="D46" s="17" t="s">
        <v>52</v>
      </c>
      <c r="E46" s="54">
        <v>27600000</v>
      </c>
      <c r="F46" s="55">
        <v>27600000</v>
      </c>
      <c r="G46" s="56" t="s">
        <v>53</v>
      </c>
      <c r="H46" s="17" t="s">
        <v>339</v>
      </c>
      <c r="I46" s="67" t="s">
        <v>340</v>
      </c>
      <c r="J46" s="17" t="s">
        <v>57</v>
      </c>
      <c r="K46" s="17">
        <v>6</v>
      </c>
      <c r="L46" s="17">
        <v>0</v>
      </c>
      <c r="M46" s="17">
        <f t="shared" si="4"/>
        <v>6</v>
      </c>
      <c r="N46" s="17"/>
      <c r="O46" s="21">
        <v>44581</v>
      </c>
      <c r="P46" s="57">
        <v>44582</v>
      </c>
      <c r="Q46" s="57">
        <v>44585</v>
      </c>
      <c r="R46" s="57">
        <v>44765</v>
      </c>
      <c r="S46" s="57">
        <v>44765</v>
      </c>
      <c r="T46" s="17" t="s">
        <v>341</v>
      </c>
      <c r="U46" s="72" t="s">
        <v>342</v>
      </c>
      <c r="V46" s="17" t="s">
        <v>59</v>
      </c>
      <c r="W46" s="17" t="s">
        <v>60</v>
      </c>
      <c r="X46" s="20" t="s">
        <v>61</v>
      </c>
      <c r="Y46" s="17" t="s">
        <v>62</v>
      </c>
      <c r="Z46" s="17" t="s">
        <v>63</v>
      </c>
      <c r="AA46" s="20" t="s">
        <v>124</v>
      </c>
      <c r="AB46" s="24"/>
      <c r="AC46" s="24"/>
      <c r="AD46" s="24"/>
      <c r="AE46" s="24"/>
      <c r="AF46" s="24"/>
      <c r="AG46" s="24"/>
      <c r="AH46" s="24"/>
      <c r="AI46" s="24"/>
      <c r="AJ46" s="24"/>
      <c r="AK46" s="24">
        <f t="shared" si="1"/>
        <v>0</v>
      </c>
      <c r="AL46" s="58"/>
      <c r="AM46" s="25"/>
      <c r="AN46" s="26" t="s">
        <v>65</v>
      </c>
      <c r="AO46" s="27" t="s">
        <v>66</v>
      </c>
      <c r="AP46" s="17" t="s">
        <v>241</v>
      </c>
      <c r="AQ46" s="23">
        <f>+F46/K46</f>
        <v>4600000</v>
      </c>
      <c r="AR46" s="23">
        <f>+F46/M46</f>
        <v>4600000</v>
      </c>
      <c r="AS46" s="28" t="s">
        <v>343</v>
      </c>
      <c r="AT46" s="18" t="s">
        <v>78</v>
      </c>
      <c r="AU46" s="29"/>
      <c r="AV46" s="30"/>
      <c r="AW46" s="31"/>
      <c r="AX46" s="29"/>
      <c r="AY46" s="30"/>
      <c r="AZ46" s="31"/>
      <c r="BA46" s="32"/>
      <c r="BB46" s="33"/>
      <c r="BC46" s="59"/>
      <c r="BD46" s="60"/>
      <c r="BE46" s="61"/>
      <c r="BF46" s="59"/>
      <c r="BG46" s="60"/>
      <c r="BH46" s="61"/>
      <c r="BI46" s="59"/>
      <c r="BJ46" s="60"/>
      <c r="BK46" s="61"/>
      <c r="BL46" s="59"/>
      <c r="BM46" s="60"/>
      <c r="BN46" s="61"/>
      <c r="BO46" s="59"/>
      <c r="BP46" s="60"/>
      <c r="BQ46" s="61"/>
      <c r="BR46" s="59"/>
      <c r="BS46" s="60"/>
      <c r="BT46" s="61"/>
      <c r="BU46" s="59"/>
      <c r="BV46" s="60"/>
      <c r="BW46" s="61"/>
      <c r="BX46" s="59"/>
      <c r="BY46" s="32">
        <f t="shared" si="5"/>
        <v>0</v>
      </c>
      <c r="BZ46" s="34">
        <f t="shared" si="6"/>
        <v>0</v>
      </c>
    </row>
    <row r="47" spans="1:78" ht="101.25" customHeight="1" thickBot="1" x14ac:dyDescent="0.3">
      <c r="A47" s="17">
        <v>45</v>
      </c>
      <c r="B47" s="17">
        <v>2022</v>
      </c>
      <c r="C47" s="17" t="s">
        <v>344</v>
      </c>
      <c r="D47" s="17" t="s">
        <v>52</v>
      </c>
      <c r="E47" s="54">
        <v>44000000</v>
      </c>
      <c r="F47" s="55">
        <v>44000000</v>
      </c>
      <c r="G47" s="56" t="s">
        <v>53</v>
      </c>
      <c r="H47" s="17" t="s">
        <v>345</v>
      </c>
      <c r="I47" s="67" t="s">
        <v>346</v>
      </c>
      <c r="J47" s="17" t="s">
        <v>57</v>
      </c>
      <c r="K47" s="17">
        <v>8</v>
      </c>
      <c r="L47" s="17">
        <v>0</v>
      </c>
      <c r="M47" s="17">
        <f t="shared" si="4"/>
        <v>8</v>
      </c>
      <c r="N47" s="17"/>
      <c r="O47" s="21">
        <v>44581</v>
      </c>
      <c r="P47" s="57">
        <v>44581</v>
      </c>
      <c r="Q47" s="57">
        <v>44582</v>
      </c>
      <c r="R47" s="57">
        <v>44824</v>
      </c>
      <c r="S47" s="57">
        <v>44824</v>
      </c>
      <c r="T47" s="17" t="s">
        <v>132</v>
      </c>
      <c r="U47" s="72" t="s">
        <v>347</v>
      </c>
      <c r="V47" s="17" t="s">
        <v>84</v>
      </c>
      <c r="W47" s="17" t="s">
        <v>60</v>
      </c>
      <c r="X47" s="20" t="s">
        <v>61</v>
      </c>
      <c r="Y47" s="17" t="s">
        <v>62</v>
      </c>
      <c r="Z47" s="17" t="s">
        <v>63</v>
      </c>
      <c r="AA47" s="20" t="s">
        <v>75</v>
      </c>
      <c r="AB47" s="24"/>
      <c r="AC47" s="24"/>
      <c r="AD47" s="24"/>
      <c r="AE47" s="24"/>
      <c r="AF47" s="24"/>
      <c r="AG47" s="24"/>
      <c r="AH47" s="24"/>
      <c r="AI47" s="24"/>
      <c r="AJ47" s="24"/>
      <c r="AK47" s="24">
        <f t="shared" si="1"/>
        <v>0</v>
      </c>
      <c r="AL47" s="58"/>
      <c r="AM47" s="25"/>
      <c r="AN47" s="26" t="s">
        <v>65</v>
      </c>
      <c r="AO47" s="27" t="s">
        <v>66</v>
      </c>
      <c r="AP47" s="17" t="s">
        <v>348</v>
      </c>
      <c r="AQ47" s="23">
        <f>+F47/K47</f>
        <v>5500000</v>
      </c>
      <c r="AR47" s="23">
        <f>+F47/M47</f>
        <v>5500000</v>
      </c>
      <c r="AS47" s="28" t="s">
        <v>349</v>
      </c>
      <c r="AT47" s="18" t="s">
        <v>78</v>
      </c>
      <c r="AU47" s="29"/>
      <c r="AV47" s="30"/>
      <c r="AW47" s="31"/>
      <c r="AX47" s="29"/>
      <c r="AY47" s="30"/>
      <c r="AZ47" s="31"/>
      <c r="BA47" s="32"/>
      <c r="BB47" s="33"/>
      <c r="BC47" s="59"/>
      <c r="BD47" s="60"/>
      <c r="BE47" s="61"/>
      <c r="BF47" s="59"/>
      <c r="BG47" s="60"/>
      <c r="BH47" s="61"/>
      <c r="BI47" s="59"/>
      <c r="BJ47" s="60"/>
      <c r="BK47" s="61"/>
      <c r="BL47" s="59"/>
      <c r="BM47" s="60"/>
      <c r="BN47" s="61"/>
      <c r="BO47" s="59"/>
      <c r="BP47" s="60"/>
      <c r="BQ47" s="61"/>
      <c r="BR47" s="59"/>
      <c r="BS47" s="60"/>
      <c r="BT47" s="61"/>
      <c r="BU47" s="59"/>
      <c r="BV47" s="60"/>
      <c r="BW47" s="61"/>
      <c r="BX47" s="59"/>
      <c r="BY47" s="32">
        <f t="shared" si="5"/>
        <v>0</v>
      </c>
      <c r="BZ47" s="34">
        <f t="shared" si="6"/>
        <v>0</v>
      </c>
    </row>
    <row r="48" spans="1:78" ht="101.25" customHeight="1" thickBot="1" x14ac:dyDescent="0.3">
      <c r="A48" s="17">
        <v>46</v>
      </c>
      <c r="B48" s="17">
        <v>2022</v>
      </c>
      <c r="C48" s="17" t="s">
        <v>350</v>
      </c>
      <c r="D48" s="17" t="s">
        <v>52</v>
      </c>
      <c r="E48" s="54">
        <v>27480000</v>
      </c>
      <c r="F48" s="55">
        <v>27480000</v>
      </c>
      <c r="G48" s="56" t="s">
        <v>53</v>
      </c>
      <c r="H48" s="17" t="s">
        <v>351</v>
      </c>
      <c r="I48" s="67" t="s">
        <v>163</v>
      </c>
      <c r="J48" s="17" t="s">
        <v>57</v>
      </c>
      <c r="K48" s="17">
        <v>6</v>
      </c>
      <c r="L48" s="17">
        <v>0</v>
      </c>
      <c r="M48" s="17">
        <f t="shared" si="4"/>
        <v>6</v>
      </c>
      <c r="N48" s="17"/>
      <c r="O48" s="21">
        <v>44581</v>
      </c>
      <c r="P48" s="57">
        <v>44581</v>
      </c>
      <c r="Q48" s="57">
        <v>44581</v>
      </c>
      <c r="R48" s="57">
        <v>44761</v>
      </c>
      <c r="S48" s="57">
        <v>44761</v>
      </c>
      <c r="T48" s="17" t="s">
        <v>352</v>
      </c>
      <c r="U48" s="72" t="s">
        <v>298</v>
      </c>
      <c r="V48" s="17" t="s">
        <v>59</v>
      </c>
      <c r="W48" s="17" t="s">
        <v>60</v>
      </c>
      <c r="X48" s="20" t="s">
        <v>61</v>
      </c>
      <c r="Y48" s="17" t="s">
        <v>62</v>
      </c>
      <c r="Z48" s="17" t="s">
        <v>63</v>
      </c>
      <c r="AA48" s="20" t="s">
        <v>58</v>
      </c>
      <c r="AB48" s="24"/>
      <c r="AC48" s="24"/>
      <c r="AD48" s="24"/>
      <c r="AE48" s="24"/>
      <c r="AF48" s="24"/>
      <c r="AG48" s="24"/>
      <c r="AH48" s="24"/>
      <c r="AI48" s="24"/>
      <c r="AJ48" s="24"/>
      <c r="AK48" s="24">
        <f t="shared" si="1"/>
        <v>0</v>
      </c>
      <c r="AL48" s="58"/>
      <c r="AM48" s="25"/>
      <c r="AN48" s="26" t="s">
        <v>65</v>
      </c>
      <c r="AO48" s="27" t="s">
        <v>66</v>
      </c>
      <c r="AP48" s="17" t="s">
        <v>67</v>
      </c>
      <c r="AQ48" s="23">
        <f>+F48/K48</f>
        <v>4580000</v>
      </c>
      <c r="AR48" s="23">
        <f>+F48/M48</f>
        <v>4580000</v>
      </c>
      <c r="AS48" s="28" t="s">
        <v>353</v>
      </c>
      <c r="AT48" s="18" t="s">
        <v>78</v>
      </c>
      <c r="AU48" s="29"/>
      <c r="AV48" s="30"/>
      <c r="AW48" s="31"/>
      <c r="AX48" s="29"/>
      <c r="AY48" s="30"/>
      <c r="AZ48" s="31"/>
      <c r="BA48" s="32"/>
      <c r="BB48" s="33"/>
      <c r="BC48" s="59"/>
      <c r="BD48" s="60"/>
      <c r="BE48" s="61"/>
      <c r="BF48" s="59"/>
      <c r="BG48" s="60"/>
      <c r="BH48" s="61"/>
      <c r="BI48" s="59"/>
      <c r="BJ48" s="60"/>
      <c r="BK48" s="61"/>
      <c r="BL48" s="59"/>
      <c r="BM48" s="60"/>
      <c r="BN48" s="61"/>
      <c r="BO48" s="59"/>
      <c r="BP48" s="60"/>
      <c r="BQ48" s="61"/>
      <c r="BR48" s="59"/>
      <c r="BS48" s="60"/>
      <c r="BT48" s="61"/>
      <c r="BU48" s="59"/>
      <c r="BV48" s="60"/>
      <c r="BW48" s="61"/>
      <c r="BX48" s="59"/>
      <c r="BY48" s="32">
        <f t="shared" si="5"/>
        <v>0</v>
      </c>
      <c r="BZ48" s="34">
        <f t="shared" si="6"/>
        <v>0</v>
      </c>
    </row>
    <row r="49" spans="1:78" ht="101.25" customHeight="1" thickBot="1" x14ac:dyDescent="0.3">
      <c r="A49" s="17">
        <v>47</v>
      </c>
      <c r="B49" s="17">
        <v>2022</v>
      </c>
      <c r="C49" s="17" t="s">
        <v>354</v>
      </c>
      <c r="D49" s="17" t="s">
        <v>52</v>
      </c>
      <c r="E49" s="54">
        <v>30972000</v>
      </c>
      <c r="F49" s="55">
        <v>30972000</v>
      </c>
      <c r="G49" s="56" t="s">
        <v>53</v>
      </c>
      <c r="H49" s="17" t="s">
        <v>355</v>
      </c>
      <c r="I49" s="67" t="s">
        <v>356</v>
      </c>
      <c r="J49" s="17" t="s">
        <v>57</v>
      </c>
      <c r="K49" s="17">
        <v>6</v>
      </c>
      <c r="L49" s="17">
        <v>0</v>
      </c>
      <c r="M49" s="17">
        <f t="shared" si="4"/>
        <v>6</v>
      </c>
      <c r="N49" s="17"/>
      <c r="O49" s="21">
        <v>44581</v>
      </c>
      <c r="P49" s="57">
        <v>44581</v>
      </c>
      <c r="Q49" s="57">
        <v>44585</v>
      </c>
      <c r="R49" s="57">
        <v>44765</v>
      </c>
      <c r="S49" s="57">
        <v>44765</v>
      </c>
      <c r="T49" s="17" t="s">
        <v>357</v>
      </c>
      <c r="U49" s="72" t="s">
        <v>358</v>
      </c>
      <c r="V49" s="17" t="s">
        <v>359</v>
      </c>
      <c r="W49" s="17" t="s">
        <v>60</v>
      </c>
      <c r="X49" s="20" t="s">
        <v>61</v>
      </c>
      <c r="Y49" s="17" t="s">
        <v>62</v>
      </c>
      <c r="Z49" s="17" t="s">
        <v>63</v>
      </c>
      <c r="AA49" s="20" t="s">
        <v>75</v>
      </c>
      <c r="AB49" s="24"/>
      <c r="AC49" s="24"/>
      <c r="AD49" s="24"/>
      <c r="AE49" s="24"/>
      <c r="AF49" s="24"/>
      <c r="AG49" s="24"/>
      <c r="AH49" s="24"/>
      <c r="AI49" s="24"/>
      <c r="AJ49" s="24"/>
      <c r="AK49" s="24">
        <f t="shared" si="1"/>
        <v>0</v>
      </c>
      <c r="AL49" s="58"/>
      <c r="AM49" s="25"/>
      <c r="AN49" s="26" t="s">
        <v>65</v>
      </c>
      <c r="AO49" s="27" t="s">
        <v>66</v>
      </c>
      <c r="AP49" s="17" t="s">
        <v>360</v>
      </c>
      <c r="AQ49" s="23">
        <f>+F49/K49</f>
        <v>5162000</v>
      </c>
      <c r="AR49" s="23">
        <f>+F49/M49</f>
        <v>5162000</v>
      </c>
      <c r="AS49" s="28" t="s">
        <v>361</v>
      </c>
      <c r="AT49" s="18" t="s">
        <v>146</v>
      </c>
      <c r="AU49" s="29"/>
      <c r="AV49" s="30"/>
      <c r="AW49" s="31"/>
      <c r="AX49" s="29"/>
      <c r="AY49" s="30"/>
      <c r="AZ49" s="31"/>
      <c r="BA49" s="32"/>
      <c r="BB49" s="33"/>
      <c r="BC49" s="59"/>
      <c r="BD49" s="60"/>
      <c r="BE49" s="61"/>
      <c r="BF49" s="59"/>
      <c r="BG49" s="60"/>
      <c r="BH49" s="61"/>
      <c r="BI49" s="59"/>
      <c r="BJ49" s="60"/>
      <c r="BK49" s="61"/>
      <c r="BL49" s="59"/>
      <c r="BM49" s="60"/>
      <c r="BN49" s="61"/>
      <c r="BO49" s="59"/>
      <c r="BP49" s="60"/>
      <c r="BQ49" s="61"/>
      <c r="BR49" s="59"/>
      <c r="BS49" s="60"/>
      <c r="BT49" s="61"/>
      <c r="BU49" s="59"/>
      <c r="BV49" s="60"/>
      <c r="BW49" s="61"/>
      <c r="BX49" s="59"/>
      <c r="BY49" s="32">
        <f t="shared" si="5"/>
        <v>0</v>
      </c>
      <c r="BZ49" s="34">
        <f t="shared" si="6"/>
        <v>0</v>
      </c>
    </row>
    <row r="50" spans="1:78" ht="101.25" customHeight="1" thickBot="1" x14ac:dyDescent="0.3">
      <c r="A50" s="17">
        <v>48</v>
      </c>
      <c r="B50" s="17">
        <v>2022</v>
      </c>
      <c r="C50" s="36" t="s">
        <v>362</v>
      </c>
      <c r="D50" s="17" t="s">
        <v>52</v>
      </c>
      <c r="E50" s="54">
        <v>30000000</v>
      </c>
      <c r="F50" s="55">
        <v>30000000</v>
      </c>
      <c r="G50" s="56" t="s">
        <v>53</v>
      </c>
      <c r="H50" s="17" t="s">
        <v>363</v>
      </c>
      <c r="I50" s="67" t="s">
        <v>364</v>
      </c>
      <c r="J50" s="17" t="s">
        <v>57</v>
      </c>
      <c r="K50" s="17">
        <v>6</v>
      </c>
      <c r="L50" s="17">
        <v>0</v>
      </c>
      <c r="M50" s="17">
        <f t="shared" si="4"/>
        <v>6</v>
      </c>
      <c r="N50" s="17"/>
      <c r="O50" s="21">
        <v>44581</v>
      </c>
      <c r="P50" s="57">
        <v>44581</v>
      </c>
      <c r="Q50" s="57">
        <v>44585</v>
      </c>
      <c r="R50" s="57">
        <v>44765</v>
      </c>
      <c r="S50" s="57">
        <v>44775</v>
      </c>
      <c r="T50" s="17" t="s">
        <v>365</v>
      </c>
      <c r="U50" s="72" t="s">
        <v>366</v>
      </c>
      <c r="V50" s="17" t="s">
        <v>59</v>
      </c>
      <c r="W50" s="17" t="s">
        <v>60</v>
      </c>
      <c r="X50" s="20" t="s">
        <v>61</v>
      </c>
      <c r="Y50" s="17" t="s">
        <v>62</v>
      </c>
      <c r="Z50" s="17" t="s">
        <v>63</v>
      </c>
      <c r="AA50" s="20" t="s">
        <v>367</v>
      </c>
      <c r="AB50" s="24"/>
      <c r="AC50" s="24"/>
      <c r="AD50" s="24"/>
      <c r="AE50" s="24"/>
      <c r="AF50" s="24"/>
      <c r="AG50" s="24"/>
      <c r="AH50" s="24"/>
      <c r="AI50" s="24"/>
      <c r="AJ50" s="24"/>
      <c r="AK50" s="24">
        <f t="shared" si="1"/>
        <v>0</v>
      </c>
      <c r="AL50" s="58"/>
      <c r="AM50" s="25"/>
      <c r="AN50" s="26" t="s">
        <v>65</v>
      </c>
      <c r="AO50" s="27" t="s">
        <v>66</v>
      </c>
      <c r="AP50" s="17" t="s">
        <v>76</v>
      </c>
      <c r="AQ50" s="23">
        <f>+F50/K50</f>
        <v>5000000</v>
      </c>
      <c r="AR50" s="23">
        <f>+F50/M50</f>
        <v>5000000</v>
      </c>
      <c r="AS50" s="28" t="s">
        <v>368</v>
      </c>
      <c r="AT50" s="18" t="s">
        <v>146</v>
      </c>
      <c r="AU50" s="29"/>
      <c r="AV50" s="30"/>
      <c r="AW50" s="31"/>
      <c r="AX50" s="29"/>
      <c r="AY50" s="30"/>
      <c r="AZ50" s="31"/>
      <c r="BA50" s="32"/>
      <c r="BB50" s="33"/>
      <c r="BC50" s="59"/>
      <c r="BD50" s="60"/>
      <c r="BE50" s="61"/>
      <c r="BF50" s="59"/>
      <c r="BG50" s="60"/>
      <c r="BH50" s="61"/>
      <c r="BI50" s="59"/>
      <c r="BJ50" s="60"/>
      <c r="BK50" s="61"/>
      <c r="BL50" s="59"/>
      <c r="BM50" s="60"/>
      <c r="BN50" s="61"/>
      <c r="BO50" s="59"/>
      <c r="BP50" s="60"/>
      <c r="BQ50" s="61"/>
      <c r="BR50" s="59"/>
      <c r="BS50" s="60"/>
      <c r="BT50" s="61"/>
      <c r="BU50" s="59"/>
      <c r="BV50" s="60"/>
      <c r="BW50" s="61"/>
      <c r="BX50" s="59"/>
      <c r="BY50" s="32">
        <f t="shared" si="5"/>
        <v>0</v>
      </c>
      <c r="BZ50" s="34">
        <f t="shared" si="6"/>
        <v>0</v>
      </c>
    </row>
    <row r="51" spans="1:78" ht="101.25" customHeight="1" thickBot="1" x14ac:dyDescent="0.3">
      <c r="A51" s="17">
        <v>49</v>
      </c>
      <c r="B51" s="17">
        <v>2022</v>
      </c>
      <c r="C51" s="17" t="s">
        <v>369</v>
      </c>
      <c r="D51" s="17" t="s">
        <v>52</v>
      </c>
      <c r="E51" s="54">
        <v>30000000</v>
      </c>
      <c r="F51" s="55">
        <v>30000000</v>
      </c>
      <c r="G51" s="56" t="s">
        <v>53</v>
      </c>
      <c r="H51" s="17" t="s">
        <v>370</v>
      </c>
      <c r="I51" s="67" t="s">
        <v>371</v>
      </c>
      <c r="J51" s="17" t="s">
        <v>57</v>
      </c>
      <c r="K51" s="17">
        <v>6</v>
      </c>
      <c r="L51" s="17">
        <v>0</v>
      </c>
      <c r="M51" s="17">
        <f t="shared" si="4"/>
        <v>6</v>
      </c>
      <c r="N51" s="17"/>
      <c r="O51" s="21">
        <v>44581</v>
      </c>
      <c r="P51" s="57">
        <v>44581</v>
      </c>
      <c r="Q51" s="57">
        <v>44585</v>
      </c>
      <c r="R51" s="57">
        <v>44765</v>
      </c>
      <c r="S51" s="57">
        <v>44765</v>
      </c>
      <c r="T51" s="17" t="s">
        <v>372</v>
      </c>
      <c r="U51" s="72" t="s">
        <v>373</v>
      </c>
      <c r="V51" s="17" t="s">
        <v>84</v>
      </c>
      <c r="W51" s="17" t="s">
        <v>60</v>
      </c>
      <c r="X51" s="20" t="s">
        <v>61</v>
      </c>
      <c r="Y51" s="17" t="s">
        <v>62</v>
      </c>
      <c r="Z51" s="17" t="s">
        <v>63</v>
      </c>
      <c r="AA51" s="20" t="s">
        <v>75</v>
      </c>
      <c r="AB51" s="24"/>
      <c r="AC51" s="24"/>
      <c r="AD51" s="24"/>
      <c r="AE51" s="24"/>
      <c r="AF51" s="24"/>
      <c r="AG51" s="24"/>
      <c r="AH51" s="24"/>
      <c r="AI51" s="24"/>
      <c r="AJ51" s="24"/>
      <c r="AK51" s="24">
        <f t="shared" si="1"/>
        <v>0</v>
      </c>
      <c r="AL51" s="58"/>
      <c r="AM51" s="25"/>
      <c r="AN51" s="26" t="s">
        <v>65</v>
      </c>
      <c r="AO51" s="27" t="s">
        <v>66</v>
      </c>
      <c r="AP51" s="17" t="s">
        <v>159</v>
      </c>
      <c r="AQ51" s="23">
        <f>+F51/K51</f>
        <v>5000000</v>
      </c>
      <c r="AR51" s="23">
        <f>+F51/M51</f>
        <v>5000000</v>
      </c>
      <c r="AS51" s="28" t="s">
        <v>374</v>
      </c>
      <c r="AT51" s="18" t="s">
        <v>146</v>
      </c>
      <c r="AU51" s="29"/>
      <c r="AV51" s="30"/>
      <c r="AW51" s="31"/>
      <c r="AX51" s="29"/>
      <c r="AY51" s="30"/>
      <c r="AZ51" s="31"/>
      <c r="BA51" s="32"/>
      <c r="BB51" s="33"/>
      <c r="BC51" s="59"/>
      <c r="BD51" s="60"/>
      <c r="BE51" s="61"/>
      <c r="BF51" s="59"/>
      <c r="BG51" s="60"/>
      <c r="BH51" s="61"/>
      <c r="BI51" s="59"/>
      <c r="BJ51" s="60"/>
      <c r="BK51" s="61"/>
      <c r="BL51" s="59"/>
      <c r="BM51" s="60"/>
      <c r="BN51" s="61"/>
      <c r="BO51" s="59"/>
      <c r="BP51" s="60"/>
      <c r="BQ51" s="61"/>
      <c r="BR51" s="59"/>
      <c r="BS51" s="60"/>
      <c r="BT51" s="61"/>
      <c r="BU51" s="59"/>
      <c r="BV51" s="60"/>
      <c r="BW51" s="61"/>
      <c r="BX51" s="59"/>
      <c r="BY51" s="32">
        <f t="shared" si="5"/>
        <v>0</v>
      </c>
      <c r="BZ51" s="34">
        <f t="shared" si="6"/>
        <v>0</v>
      </c>
    </row>
    <row r="52" spans="1:78" ht="101.25" customHeight="1" thickBot="1" x14ac:dyDescent="0.3">
      <c r="A52" s="17">
        <v>50</v>
      </c>
      <c r="B52" s="17">
        <v>2022</v>
      </c>
      <c r="C52" s="17" t="s">
        <v>375</v>
      </c>
      <c r="D52" s="17" t="s">
        <v>52</v>
      </c>
      <c r="E52" s="54">
        <v>20000000</v>
      </c>
      <c r="F52" s="55">
        <v>20000000</v>
      </c>
      <c r="G52" s="56" t="s">
        <v>53</v>
      </c>
      <c r="H52" s="17" t="s">
        <v>376</v>
      </c>
      <c r="I52" s="67" t="s">
        <v>377</v>
      </c>
      <c r="J52" s="17" t="s">
        <v>57</v>
      </c>
      <c r="K52" s="17">
        <v>8</v>
      </c>
      <c r="L52" s="17">
        <v>0</v>
      </c>
      <c r="M52" s="17">
        <f t="shared" si="4"/>
        <v>8</v>
      </c>
      <c r="N52" s="17"/>
      <c r="O52" s="21">
        <v>44582</v>
      </c>
      <c r="P52" s="57">
        <v>44582</v>
      </c>
      <c r="Q52" s="57">
        <v>44585</v>
      </c>
      <c r="R52" s="57">
        <v>44827</v>
      </c>
      <c r="S52" s="57">
        <v>44827</v>
      </c>
      <c r="T52" s="17" t="s">
        <v>378</v>
      </c>
      <c r="U52" s="72" t="s">
        <v>92</v>
      </c>
      <c r="V52" s="17" t="s">
        <v>59</v>
      </c>
      <c r="W52" s="17" t="s">
        <v>93</v>
      </c>
      <c r="X52" s="20" t="s">
        <v>61</v>
      </c>
      <c r="Y52" s="17" t="s">
        <v>62</v>
      </c>
      <c r="Z52" s="17" t="s">
        <v>63</v>
      </c>
      <c r="AA52" s="20" t="s">
        <v>117</v>
      </c>
      <c r="AB52" s="24"/>
      <c r="AC52" s="24"/>
      <c r="AD52" s="24"/>
      <c r="AE52" s="24"/>
      <c r="AF52" s="24"/>
      <c r="AG52" s="24"/>
      <c r="AH52" s="24"/>
      <c r="AI52" s="24"/>
      <c r="AJ52" s="24"/>
      <c r="AK52" s="24">
        <f t="shared" si="1"/>
        <v>0</v>
      </c>
      <c r="AL52" s="58"/>
      <c r="AM52" s="25"/>
      <c r="AN52" s="26" t="s">
        <v>65</v>
      </c>
      <c r="AO52" s="27" t="s">
        <v>66</v>
      </c>
      <c r="AP52" s="17" t="s">
        <v>125</v>
      </c>
      <c r="AQ52" s="23">
        <f>+F52/K52</f>
        <v>2500000</v>
      </c>
      <c r="AR52" s="23">
        <f>+F52/M52</f>
        <v>2500000</v>
      </c>
      <c r="AS52" s="37" t="s">
        <v>379</v>
      </c>
      <c r="AT52" s="18" t="s">
        <v>146</v>
      </c>
      <c r="AU52" s="29"/>
      <c r="AV52" s="30"/>
      <c r="AW52" s="31"/>
      <c r="AX52" s="29"/>
      <c r="AY52" s="30"/>
      <c r="AZ52" s="31"/>
      <c r="BA52" s="32"/>
      <c r="BB52" s="33"/>
      <c r="BC52" s="59"/>
      <c r="BD52" s="60"/>
      <c r="BE52" s="61"/>
      <c r="BF52" s="59"/>
      <c r="BG52" s="60"/>
      <c r="BH52" s="61"/>
      <c r="BI52" s="59"/>
      <c r="BJ52" s="60"/>
      <c r="BK52" s="61"/>
      <c r="BL52" s="59"/>
      <c r="BM52" s="60"/>
      <c r="BN52" s="61"/>
      <c r="BO52" s="59"/>
      <c r="BP52" s="60"/>
      <c r="BQ52" s="61"/>
      <c r="BR52" s="59"/>
      <c r="BS52" s="60"/>
      <c r="BT52" s="61"/>
      <c r="BU52" s="59"/>
      <c r="BV52" s="60"/>
      <c r="BW52" s="61"/>
      <c r="BX52" s="59"/>
      <c r="BY52" s="32">
        <f t="shared" si="5"/>
        <v>0</v>
      </c>
      <c r="BZ52" s="34">
        <f t="shared" si="6"/>
        <v>0</v>
      </c>
    </row>
    <row r="53" spans="1:78" ht="101.25" customHeight="1" thickBot="1" x14ac:dyDescent="0.3">
      <c r="A53" s="17">
        <v>51</v>
      </c>
      <c r="B53" s="17">
        <v>2022</v>
      </c>
      <c r="C53" s="17" t="s">
        <v>380</v>
      </c>
      <c r="D53" s="17" t="s">
        <v>52</v>
      </c>
      <c r="E53" s="54">
        <v>36000000</v>
      </c>
      <c r="F53" s="55">
        <v>36000000</v>
      </c>
      <c r="G53" s="56" t="s">
        <v>53</v>
      </c>
      <c r="H53" s="17" t="s">
        <v>381</v>
      </c>
      <c r="I53" s="67" t="s">
        <v>382</v>
      </c>
      <c r="J53" s="17" t="s">
        <v>57</v>
      </c>
      <c r="K53" s="17">
        <v>6</v>
      </c>
      <c r="L53" s="17">
        <v>0</v>
      </c>
      <c r="M53" s="17">
        <f t="shared" si="4"/>
        <v>6</v>
      </c>
      <c r="N53" s="17"/>
      <c r="O53" s="21">
        <v>44581</v>
      </c>
      <c r="P53" s="57">
        <v>44582</v>
      </c>
      <c r="Q53" s="57">
        <v>44585</v>
      </c>
      <c r="R53" s="57">
        <v>44765</v>
      </c>
      <c r="S53" s="57">
        <v>44765</v>
      </c>
      <c r="T53" s="17" t="s">
        <v>383</v>
      </c>
      <c r="U53" s="72" t="s">
        <v>92</v>
      </c>
      <c r="V53" s="17" t="s">
        <v>84</v>
      </c>
      <c r="W53" s="17" t="s">
        <v>60</v>
      </c>
      <c r="X53" s="20" t="s">
        <v>61</v>
      </c>
      <c r="Y53" s="17" t="s">
        <v>62</v>
      </c>
      <c r="Z53" s="17" t="s">
        <v>63</v>
      </c>
      <c r="AA53" s="20" t="s">
        <v>58</v>
      </c>
      <c r="AB53" s="24"/>
      <c r="AC53" s="24"/>
      <c r="AD53" s="24"/>
      <c r="AE53" s="24"/>
      <c r="AF53" s="24"/>
      <c r="AG53" s="24"/>
      <c r="AH53" s="24"/>
      <c r="AI53" s="24"/>
      <c r="AJ53" s="24"/>
      <c r="AK53" s="24">
        <f t="shared" si="1"/>
        <v>0</v>
      </c>
      <c r="AL53" s="58"/>
      <c r="AM53" s="25"/>
      <c r="AN53" s="26" t="s">
        <v>65</v>
      </c>
      <c r="AO53" s="27" t="s">
        <v>66</v>
      </c>
      <c r="AP53" s="17" t="s">
        <v>67</v>
      </c>
      <c r="AQ53" s="23">
        <f>+F53/K53</f>
        <v>6000000</v>
      </c>
      <c r="AR53" s="23">
        <f>+F53/M53</f>
        <v>6000000</v>
      </c>
      <c r="AS53" s="28" t="s">
        <v>384</v>
      </c>
      <c r="AT53" s="18" t="s">
        <v>69</v>
      </c>
      <c r="AU53" s="29"/>
      <c r="AV53" s="30"/>
      <c r="AW53" s="31"/>
      <c r="AX53" s="29"/>
      <c r="AY53" s="30"/>
      <c r="AZ53" s="31"/>
      <c r="BA53" s="32"/>
      <c r="BB53" s="33"/>
      <c r="BC53" s="59"/>
      <c r="BD53" s="60"/>
      <c r="BE53" s="61"/>
      <c r="BF53" s="59"/>
      <c r="BG53" s="60"/>
      <c r="BH53" s="61"/>
      <c r="BI53" s="59"/>
      <c r="BJ53" s="60"/>
      <c r="BK53" s="61"/>
      <c r="BL53" s="59"/>
      <c r="BM53" s="60"/>
      <c r="BN53" s="61"/>
      <c r="BO53" s="59"/>
      <c r="BP53" s="60"/>
      <c r="BQ53" s="61"/>
      <c r="BR53" s="59"/>
      <c r="BS53" s="60"/>
      <c r="BT53" s="61"/>
      <c r="BU53" s="59"/>
      <c r="BV53" s="60"/>
      <c r="BW53" s="61"/>
      <c r="BX53" s="59"/>
      <c r="BY53" s="32">
        <f t="shared" si="5"/>
        <v>0</v>
      </c>
      <c r="BZ53" s="34">
        <f t="shared" si="6"/>
        <v>0</v>
      </c>
    </row>
    <row r="54" spans="1:78" ht="101.25" customHeight="1" thickBot="1" x14ac:dyDescent="0.3">
      <c r="A54" s="17">
        <v>52</v>
      </c>
      <c r="B54" s="17">
        <v>2022</v>
      </c>
      <c r="C54" s="17" t="s">
        <v>385</v>
      </c>
      <c r="D54" s="17" t="s">
        <v>52</v>
      </c>
      <c r="E54" s="54">
        <v>40000000</v>
      </c>
      <c r="F54" s="55">
        <v>40000000</v>
      </c>
      <c r="G54" s="56" t="s">
        <v>53</v>
      </c>
      <c r="H54" s="17" t="s">
        <v>386</v>
      </c>
      <c r="I54" s="67" t="s">
        <v>387</v>
      </c>
      <c r="J54" s="17" t="s">
        <v>57</v>
      </c>
      <c r="K54" s="17">
        <v>8</v>
      </c>
      <c r="L54" s="17">
        <v>0</v>
      </c>
      <c r="M54" s="17">
        <f t="shared" si="4"/>
        <v>8</v>
      </c>
      <c r="N54" s="17"/>
      <c r="O54" s="21">
        <v>44582</v>
      </c>
      <c r="P54" s="57">
        <v>44582</v>
      </c>
      <c r="Q54" s="57">
        <v>44585</v>
      </c>
      <c r="R54" s="57">
        <v>44827</v>
      </c>
      <c r="S54" s="57">
        <v>44827</v>
      </c>
      <c r="T54" s="17" t="s">
        <v>388</v>
      </c>
      <c r="U54" s="72" t="s">
        <v>389</v>
      </c>
      <c r="V54" s="17" t="s">
        <v>59</v>
      </c>
      <c r="W54" s="17" t="s">
        <v>60</v>
      </c>
      <c r="X54" s="20" t="s">
        <v>61</v>
      </c>
      <c r="Y54" s="17" t="s">
        <v>62</v>
      </c>
      <c r="Z54" s="17" t="s">
        <v>63</v>
      </c>
      <c r="AA54" s="20" t="s">
        <v>75</v>
      </c>
      <c r="AB54" s="24"/>
      <c r="AC54" s="24"/>
      <c r="AD54" s="24"/>
      <c r="AE54" s="24"/>
      <c r="AF54" s="24"/>
      <c r="AG54" s="24"/>
      <c r="AH54" s="24"/>
      <c r="AI54" s="24"/>
      <c r="AJ54" s="24"/>
      <c r="AK54" s="24">
        <f t="shared" si="1"/>
        <v>0</v>
      </c>
      <c r="AL54" s="58"/>
      <c r="AM54" s="25"/>
      <c r="AN54" s="26" t="s">
        <v>65</v>
      </c>
      <c r="AO54" s="27" t="s">
        <v>66</v>
      </c>
      <c r="AP54" s="17" t="s">
        <v>234</v>
      </c>
      <c r="AQ54" s="23">
        <f>+F54/K54</f>
        <v>5000000</v>
      </c>
      <c r="AR54" s="23">
        <f>+F54/M54</f>
        <v>5000000</v>
      </c>
      <c r="AS54" s="35" t="s">
        <v>379</v>
      </c>
      <c r="AT54" s="18" t="s">
        <v>78</v>
      </c>
      <c r="AU54" s="29"/>
      <c r="AV54" s="30"/>
      <c r="AW54" s="31"/>
      <c r="AX54" s="29"/>
      <c r="AY54" s="30"/>
      <c r="AZ54" s="31"/>
      <c r="BA54" s="32"/>
      <c r="BB54" s="33"/>
      <c r="BC54" s="59"/>
      <c r="BD54" s="60"/>
      <c r="BE54" s="61"/>
      <c r="BF54" s="59"/>
      <c r="BG54" s="60"/>
      <c r="BH54" s="61"/>
      <c r="BI54" s="59"/>
      <c r="BJ54" s="60"/>
      <c r="BK54" s="61"/>
      <c r="BL54" s="59"/>
      <c r="BM54" s="60"/>
      <c r="BN54" s="61"/>
      <c r="BO54" s="59"/>
      <c r="BP54" s="60"/>
      <c r="BQ54" s="61"/>
      <c r="BR54" s="59"/>
      <c r="BS54" s="60"/>
      <c r="BT54" s="61"/>
      <c r="BU54" s="59"/>
      <c r="BV54" s="60"/>
      <c r="BW54" s="61"/>
      <c r="BX54" s="59"/>
      <c r="BY54" s="32">
        <f t="shared" si="5"/>
        <v>0</v>
      </c>
      <c r="BZ54" s="34">
        <f t="shared" si="6"/>
        <v>0</v>
      </c>
    </row>
    <row r="55" spans="1:78" ht="101.25" customHeight="1" thickBot="1" x14ac:dyDescent="0.3">
      <c r="A55" s="17">
        <v>53</v>
      </c>
      <c r="B55" s="17">
        <v>2022</v>
      </c>
      <c r="C55" s="17" t="s">
        <v>390</v>
      </c>
      <c r="D55" s="17" t="s">
        <v>52</v>
      </c>
      <c r="E55" s="54">
        <v>30000000</v>
      </c>
      <c r="F55" s="55">
        <v>30000000</v>
      </c>
      <c r="G55" s="56" t="s">
        <v>53</v>
      </c>
      <c r="H55" s="17" t="s">
        <v>391</v>
      </c>
      <c r="I55" s="67" t="s">
        <v>392</v>
      </c>
      <c r="J55" s="17" t="s">
        <v>57</v>
      </c>
      <c r="K55" s="17">
        <v>6</v>
      </c>
      <c r="L55" s="17">
        <v>0</v>
      </c>
      <c r="M55" s="17">
        <f t="shared" si="4"/>
        <v>6</v>
      </c>
      <c r="N55" s="17"/>
      <c r="O55" s="21">
        <v>44582</v>
      </c>
      <c r="P55" s="57">
        <v>44582</v>
      </c>
      <c r="Q55" s="57">
        <v>44585</v>
      </c>
      <c r="R55" s="57">
        <v>44765</v>
      </c>
      <c r="S55" s="57">
        <v>44765</v>
      </c>
      <c r="T55" s="17" t="s">
        <v>393</v>
      </c>
      <c r="U55" s="72" t="s">
        <v>394</v>
      </c>
      <c r="V55" s="17" t="s">
        <v>84</v>
      </c>
      <c r="W55" s="17" t="s">
        <v>60</v>
      </c>
      <c r="X55" s="20" t="s">
        <v>61</v>
      </c>
      <c r="Y55" s="17" t="s">
        <v>62</v>
      </c>
      <c r="Z55" s="17" t="s">
        <v>63</v>
      </c>
      <c r="AA55" s="20" t="s">
        <v>232</v>
      </c>
      <c r="AB55" s="24"/>
      <c r="AC55" s="24"/>
      <c r="AD55" s="24"/>
      <c r="AE55" s="24"/>
      <c r="AF55" s="24"/>
      <c r="AG55" s="24"/>
      <c r="AH55" s="24"/>
      <c r="AI55" s="24"/>
      <c r="AJ55" s="24"/>
      <c r="AK55" s="24">
        <f t="shared" si="1"/>
        <v>0</v>
      </c>
      <c r="AL55" s="58"/>
      <c r="AM55" s="25"/>
      <c r="AN55" s="26" t="s">
        <v>65</v>
      </c>
      <c r="AO55" s="27" t="s">
        <v>66</v>
      </c>
      <c r="AP55" s="17" t="s">
        <v>234</v>
      </c>
      <c r="AQ55" s="23">
        <f>+F55/K55</f>
        <v>5000000</v>
      </c>
      <c r="AR55" s="23">
        <f>+F55/M55</f>
        <v>5000000</v>
      </c>
      <c r="AS55" s="35" t="s">
        <v>395</v>
      </c>
      <c r="AT55" s="18" t="s">
        <v>78</v>
      </c>
      <c r="AU55" s="29"/>
      <c r="AV55" s="30"/>
      <c r="AW55" s="31"/>
      <c r="AX55" s="29"/>
      <c r="AY55" s="30"/>
      <c r="AZ55" s="31"/>
      <c r="BA55" s="32"/>
      <c r="BB55" s="33"/>
      <c r="BC55" s="59"/>
      <c r="BD55" s="60"/>
      <c r="BE55" s="61"/>
      <c r="BF55" s="59"/>
      <c r="BG55" s="60"/>
      <c r="BH55" s="61"/>
      <c r="BI55" s="59"/>
      <c r="BJ55" s="60"/>
      <c r="BK55" s="61"/>
      <c r="BL55" s="59"/>
      <c r="BM55" s="60"/>
      <c r="BN55" s="61"/>
      <c r="BO55" s="59"/>
      <c r="BP55" s="60"/>
      <c r="BQ55" s="61"/>
      <c r="BR55" s="59"/>
      <c r="BS55" s="60"/>
      <c r="BT55" s="61"/>
      <c r="BU55" s="59"/>
      <c r="BV55" s="60"/>
      <c r="BW55" s="61"/>
      <c r="BX55" s="59"/>
      <c r="BY55" s="32">
        <f t="shared" si="5"/>
        <v>0</v>
      </c>
      <c r="BZ55" s="34">
        <f t="shared" si="6"/>
        <v>0</v>
      </c>
    </row>
    <row r="56" spans="1:78" ht="101.25" customHeight="1" thickBot="1" x14ac:dyDescent="0.3">
      <c r="A56" s="17">
        <v>54</v>
      </c>
      <c r="B56" s="17">
        <v>2022</v>
      </c>
      <c r="C56" s="17" t="s">
        <v>396</v>
      </c>
      <c r="D56" s="17" t="s">
        <v>52</v>
      </c>
      <c r="E56" s="54">
        <v>36800000</v>
      </c>
      <c r="F56" s="55">
        <v>36800000</v>
      </c>
      <c r="G56" s="56" t="s">
        <v>53</v>
      </c>
      <c r="H56" s="17" t="s">
        <v>397</v>
      </c>
      <c r="I56" s="67" t="s">
        <v>398</v>
      </c>
      <c r="J56" s="17" t="s">
        <v>57</v>
      </c>
      <c r="K56" s="17">
        <v>8</v>
      </c>
      <c r="L56" s="17">
        <v>0</v>
      </c>
      <c r="M56" s="17">
        <f t="shared" si="4"/>
        <v>8</v>
      </c>
      <c r="N56" s="17"/>
      <c r="O56" s="21">
        <v>44582</v>
      </c>
      <c r="P56" s="57">
        <v>44582</v>
      </c>
      <c r="Q56" s="57">
        <v>44585</v>
      </c>
      <c r="R56" s="57">
        <v>44827</v>
      </c>
      <c r="S56" s="57">
        <v>44827</v>
      </c>
      <c r="T56" s="17" t="s">
        <v>399</v>
      </c>
      <c r="U56" s="72" t="s">
        <v>400</v>
      </c>
      <c r="V56" s="17" t="s">
        <v>59</v>
      </c>
      <c r="W56" s="17" t="s">
        <v>60</v>
      </c>
      <c r="X56" s="20" t="s">
        <v>61</v>
      </c>
      <c r="Y56" s="17" t="s">
        <v>62</v>
      </c>
      <c r="Z56" s="17" t="s">
        <v>63</v>
      </c>
      <c r="AA56" s="20" t="s">
        <v>75</v>
      </c>
      <c r="AB56" s="24"/>
      <c r="AC56" s="24"/>
      <c r="AD56" s="24"/>
      <c r="AE56" s="24"/>
      <c r="AF56" s="24"/>
      <c r="AG56" s="24"/>
      <c r="AH56" s="24"/>
      <c r="AI56" s="24"/>
      <c r="AJ56" s="24"/>
      <c r="AK56" s="24">
        <f t="shared" si="1"/>
        <v>0</v>
      </c>
      <c r="AL56" s="58"/>
      <c r="AM56" s="25"/>
      <c r="AN56" s="26" t="s">
        <v>65</v>
      </c>
      <c r="AO56" s="27" t="s">
        <v>66</v>
      </c>
      <c r="AP56" s="17" t="s">
        <v>103</v>
      </c>
      <c r="AQ56" s="23">
        <f>+F56/K56</f>
        <v>4600000</v>
      </c>
      <c r="AR56" s="23">
        <f>+F56/M56</f>
        <v>4600000</v>
      </c>
      <c r="AS56" s="35" t="s">
        <v>401</v>
      </c>
      <c r="AT56" s="18" t="s">
        <v>78</v>
      </c>
      <c r="AU56" s="29"/>
      <c r="AV56" s="30"/>
      <c r="AW56" s="31"/>
      <c r="AX56" s="29"/>
      <c r="AY56" s="30"/>
      <c r="AZ56" s="31"/>
      <c r="BA56" s="32"/>
      <c r="BB56" s="33"/>
      <c r="BC56" s="59"/>
      <c r="BD56" s="60"/>
      <c r="BE56" s="61"/>
      <c r="BF56" s="59"/>
      <c r="BG56" s="60"/>
      <c r="BH56" s="61"/>
      <c r="BI56" s="59"/>
      <c r="BJ56" s="60"/>
      <c r="BK56" s="61"/>
      <c r="BL56" s="59"/>
      <c r="BM56" s="60"/>
      <c r="BN56" s="61"/>
      <c r="BO56" s="59"/>
      <c r="BP56" s="60"/>
      <c r="BQ56" s="61"/>
      <c r="BR56" s="59"/>
      <c r="BS56" s="60"/>
      <c r="BT56" s="61"/>
      <c r="BU56" s="59"/>
      <c r="BV56" s="60"/>
      <c r="BW56" s="61"/>
      <c r="BX56" s="59"/>
      <c r="BY56" s="32">
        <f t="shared" si="5"/>
        <v>0</v>
      </c>
      <c r="BZ56" s="34">
        <f t="shared" si="6"/>
        <v>0</v>
      </c>
    </row>
    <row r="57" spans="1:78" ht="101.25" customHeight="1" thickBot="1" x14ac:dyDescent="0.3">
      <c r="A57" s="17">
        <v>55</v>
      </c>
      <c r="B57" s="17">
        <v>2022</v>
      </c>
      <c r="C57" s="17" t="s">
        <v>402</v>
      </c>
      <c r="D57" s="17" t="s">
        <v>52</v>
      </c>
      <c r="E57" s="54">
        <v>49600000</v>
      </c>
      <c r="F57" s="55">
        <v>49600000</v>
      </c>
      <c r="G57" s="56" t="s">
        <v>53</v>
      </c>
      <c r="H57" s="17" t="s">
        <v>403</v>
      </c>
      <c r="I57" s="67" t="s">
        <v>404</v>
      </c>
      <c r="J57" s="17" t="s">
        <v>57</v>
      </c>
      <c r="K57" s="17">
        <v>8</v>
      </c>
      <c r="L57" s="17">
        <v>0</v>
      </c>
      <c r="M57" s="17">
        <f t="shared" si="4"/>
        <v>8</v>
      </c>
      <c r="N57" s="17"/>
      <c r="O57" s="21">
        <v>44582</v>
      </c>
      <c r="P57" s="57">
        <v>44582</v>
      </c>
      <c r="Q57" s="57">
        <v>44585</v>
      </c>
      <c r="R57" s="57">
        <v>44827</v>
      </c>
      <c r="S57" s="57">
        <v>44827</v>
      </c>
      <c r="T57" s="17" t="s">
        <v>158</v>
      </c>
      <c r="U57" s="72" t="s">
        <v>405</v>
      </c>
      <c r="V57" s="17" t="s">
        <v>84</v>
      </c>
      <c r="W57" s="17" t="s">
        <v>60</v>
      </c>
      <c r="X57" s="20" t="s">
        <v>61</v>
      </c>
      <c r="Y57" s="17" t="s">
        <v>62</v>
      </c>
      <c r="Z57" s="17" t="s">
        <v>63</v>
      </c>
      <c r="AA57" s="20" t="s">
        <v>75</v>
      </c>
      <c r="AB57" s="24"/>
      <c r="AC57" s="24"/>
      <c r="AD57" s="24"/>
      <c r="AE57" s="24"/>
      <c r="AF57" s="24"/>
      <c r="AG57" s="24"/>
      <c r="AH57" s="24"/>
      <c r="AI57" s="24"/>
      <c r="AJ57" s="24"/>
      <c r="AK57" s="24">
        <f t="shared" si="1"/>
        <v>0</v>
      </c>
      <c r="AL57" s="58"/>
      <c r="AM57" s="25"/>
      <c r="AN57" s="26" t="s">
        <v>65</v>
      </c>
      <c r="AO57" s="27" t="s">
        <v>66</v>
      </c>
      <c r="AP57" s="17" t="s">
        <v>159</v>
      </c>
      <c r="AQ57" s="23">
        <f>+F57/K57</f>
        <v>6200000</v>
      </c>
      <c r="AR57" s="23">
        <f>+F57/M57</f>
        <v>6200000</v>
      </c>
      <c r="AS57" s="35" t="s">
        <v>406</v>
      </c>
      <c r="AT57" s="18" t="s">
        <v>78</v>
      </c>
      <c r="AU57" s="29"/>
      <c r="AV57" s="30"/>
      <c r="AW57" s="31"/>
      <c r="AX57" s="29"/>
      <c r="AY57" s="30"/>
      <c r="AZ57" s="31"/>
      <c r="BA57" s="32"/>
      <c r="BB57" s="33"/>
      <c r="BC57" s="59"/>
      <c r="BD57" s="60"/>
      <c r="BE57" s="61"/>
      <c r="BF57" s="59"/>
      <c r="BG57" s="60"/>
      <c r="BH57" s="61"/>
      <c r="BI57" s="59"/>
      <c r="BJ57" s="60"/>
      <c r="BK57" s="61"/>
      <c r="BL57" s="59"/>
      <c r="BM57" s="60"/>
      <c r="BN57" s="61"/>
      <c r="BO57" s="59"/>
      <c r="BP57" s="60"/>
      <c r="BQ57" s="61"/>
      <c r="BR57" s="59"/>
      <c r="BS57" s="60"/>
      <c r="BT57" s="61"/>
      <c r="BU57" s="59"/>
      <c r="BV57" s="60"/>
      <c r="BW57" s="61"/>
      <c r="BX57" s="59"/>
      <c r="BY57" s="32">
        <f t="shared" si="5"/>
        <v>0</v>
      </c>
      <c r="BZ57" s="34">
        <f t="shared" si="6"/>
        <v>0</v>
      </c>
    </row>
    <row r="58" spans="1:78" ht="101.25" customHeight="1" thickBot="1" x14ac:dyDescent="0.3">
      <c r="A58" s="38">
        <v>56</v>
      </c>
      <c r="B58" s="38">
        <v>2022</v>
      </c>
      <c r="C58" s="17" t="s">
        <v>407</v>
      </c>
      <c r="D58" s="17" t="s">
        <v>52</v>
      </c>
      <c r="E58" s="54">
        <v>20800000</v>
      </c>
      <c r="F58" s="55">
        <v>20800000</v>
      </c>
      <c r="G58" s="56" t="s">
        <v>53</v>
      </c>
      <c r="H58" s="17" t="s">
        <v>408</v>
      </c>
      <c r="I58" s="67" t="s">
        <v>409</v>
      </c>
      <c r="J58" s="17" t="s">
        <v>57</v>
      </c>
      <c r="K58" s="17">
        <v>8</v>
      </c>
      <c r="L58" s="17">
        <v>0</v>
      </c>
      <c r="M58" s="17">
        <f t="shared" si="4"/>
        <v>8</v>
      </c>
      <c r="N58" s="17"/>
      <c r="O58" s="21">
        <v>44581</v>
      </c>
      <c r="P58" s="57">
        <v>44581</v>
      </c>
      <c r="Q58" s="57">
        <v>44582</v>
      </c>
      <c r="R58" s="57">
        <v>44824</v>
      </c>
      <c r="S58" s="57">
        <v>44824</v>
      </c>
      <c r="T58" s="17" t="s">
        <v>410</v>
      </c>
      <c r="U58" s="72" t="s">
        <v>92</v>
      </c>
      <c r="V58" s="17" t="s">
        <v>59</v>
      </c>
      <c r="W58" s="17" t="s">
        <v>93</v>
      </c>
      <c r="X58" s="20" t="s">
        <v>61</v>
      </c>
      <c r="Y58" s="17" t="s">
        <v>62</v>
      </c>
      <c r="Z58" s="17" t="s">
        <v>63</v>
      </c>
      <c r="AA58" s="20" t="s">
        <v>94</v>
      </c>
      <c r="AB58" s="24"/>
      <c r="AC58" s="24"/>
      <c r="AD58" s="24"/>
      <c r="AE58" s="24"/>
      <c r="AF58" s="24"/>
      <c r="AG58" s="24"/>
      <c r="AH58" s="24"/>
      <c r="AI58" s="24"/>
      <c r="AJ58" s="24"/>
      <c r="AK58" s="24">
        <f t="shared" si="1"/>
        <v>0</v>
      </c>
      <c r="AL58" s="58"/>
      <c r="AM58" s="25"/>
      <c r="AN58" s="26" t="s">
        <v>65</v>
      </c>
      <c r="AO58" s="27" t="s">
        <v>66</v>
      </c>
      <c r="AP58" s="17" t="s">
        <v>95</v>
      </c>
      <c r="AQ58" s="23">
        <f>+F58/K58</f>
        <v>2600000</v>
      </c>
      <c r="AR58" s="23">
        <f>+F58/M58</f>
        <v>2600000</v>
      </c>
      <c r="AS58" s="28" t="s">
        <v>411</v>
      </c>
      <c r="AT58" s="18" t="s">
        <v>87</v>
      </c>
      <c r="AU58" s="29"/>
      <c r="AV58" s="30"/>
      <c r="AW58" s="31"/>
      <c r="AX58" s="29"/>
      <c r="AY58" s="30"/>
      <c r="AZ58" s="31"/>
      <c r="BA58" s="32"/>
      <c r="BB58" s="33"/>
      <c r="BC58" s="59"/>
      <c r="BD58" s="60"/>
      <c r="BE58" s="61"/>
      <c r="BF58" s="59"/>
      <c r="BG58" s="60"/>
      <c r="BH58" s="61"/>
      <c r="BI58" s="59"/>
      <c r="BJ58" s="60"/>
      <c r="BK58" s="61"/>
      <c r="BL58" s="59"/>
      <c r="BM58" s="60"/>
      <c r="BN58" s="61"/>
      <c r="BO58" s="59"/>
      <c r="BP58" s="60"/>
      <c r="BQ58" s="61"/>
      <c r="BR58" s="59"/>
      <c r="BS58" s="60"/>
      <c r="BT58" s="61"/>
      <c r="BU58" s="59"/>
      <c r="BV58" s="60"/>
      <c r="BW58" s="61"/>
      <c r="BX58" s="59"/>
      <c r="BY58" s="32">
        <f t="shared" si="5"/>
        <v>0</v>
      </c>
      <c r="BZ58" s="34">
        <f t="shared" si="6"/>
        <v>0</v>
      </c>
    </row>
    <row r="59" spans="1:78" ht="101.25" customHeight="1" thickBot="1" x14ac:dyDescent="0.3">
      <c r="A59" s="17">
        <v>57</v>
      </c>
      <c r="B59" s="17">
        <v>2022</v>
      </c>
      <c r="C59" s="17" t="s">
        <v>412</v>
      </c>
      <c r="D59" s="17" t="s">
        <v>52</v>
      </c>
      <c r="E59" s="54">
        <v>30000000</v>
      </c>
      <c r="F59" s="55">
        <v>30000000</v>
      </c>
      <c r="G59" s="56" t="s">
        <v>53</v>
      </c>
      <c r="H59" s="17" t="s">
        <v>413</v>
      </c>
      <c r="I59" s="67" t="s">
        <v>414</v>
      </c>
      <c r="J59" s="17" t="s">
        <v>57</v>
      </c>
      <c r="K59" s="17">
        <v>6</v>
      </c>
      <c r="L59" s="17">
        <v>0</v>
      </c>
      <c r="M59" s="17">
        <f t="shared" si="4"/>
        <v>6</v>
      </c>
      <c r="N59" s="17"/>
      <c r="O59" s="21">
        <v>44582</v>
      </c>
      <c r="P59" s="21">
        <v>44582</v>
      </c>
      <c r="Q59" s="57">
        <v>44585</v>
      </c>
      <c r="R59" s="57">
        <v>44765</v>
      </c>
      <c r="S59" s="57">
        <v>44765</v>
      </c>
      <c r="T59" s="17" t="s">
        <v>415</v>
      </c>
      <c r="U59" s="72" t="s">
        <v>74</v>
      </c>
      <c r="V59" s="17" t="s">
        <v>59</v>
      </c>
      <c r="W59" s="17" t="s">
        <v>60</v>
      </c>
      <c r="X59" s="20" t="s">
        <v>61</v>
      </c>
      <c r="Y59" s="17" t="s">
        <v>62</v>
      </c>
      <c r="Z59" s="17" t="s">
        <v>63</v>
      </c>
      <c r="AA59" s="20" t="s">
        <v>367</v>
      </c>
      <c r="AB59" s="24"/>
      <c r="AC59" s="24"/>
      <c r="AD59" s="24"/>
      <c r="AE59" s="24"/>
      <c r="AF59" s="24"/>
      <c r="AG59" s="24"/>
      <c r="AH59" s="24"/>
      <c r="AI59" s="24"/>
      <c r="AJ59" s="24"/>
      <c r="AK59" s="24">
        <f t="shared" si="1"/>
        <v>0</v>
      </c>
      <c r="AL59" s="58"/>
      <c r="AM59" s="25"/>
      <c r="AN59" s="26" t="s">
        <v>65</v>
      </c>
      <c r="AO59" s="27" t="s">
        <v>66</v>
      </c>
      <c r="AP59" s="17" t="s">
        <v>76</v>
      </c>
      <c r="AQ59" s="23">
        <f>+F59/K59</f>
        <v>5000000</v>
      </c>
      <c r="AR59" s="23">
        <f>+F59/M59</f>
        <v>5000000</v>
      </c>
      <c r="AS59" s="35" t="s">
        <v>416</v>
      </c>
      <c r="AT59" s="18" t="s">
        <v>87</v>
      </c>
      <c r="AU59" s="29"/>
      <c r="AV59" s="30"/>
      <c r="AW59" s="31"/>
      <c r="AX59" s="29"/>
      <c r="AY59" s="30"/>
      <c r="AZ59" s="31"/>
      <c r="BA59" s="32"/>
      <c r="BB59" s="33"/>
      <c r="BC59" s="59"/>
      <c r="BD59" s="60"/>
      <c r="BE59" s="61"/>
      <c r="BF59" s="59"/>
      <c r="BG59" s="60"/>
      <c r="BH59" s="61"/>
      <c r="BI59" s="59"/>
      <c r="BJ59" s="60"/>
      <c r="BK59" s="61"/>
      <c r="BL59" s="59"/>
      <c r="BM59" s="60"/>
      <c r="BN59" s="61"/>
      <c r="BO59" s="59"/>
      <c r="BP59" s="60"/>
      <c r="BQ59" s="61"/>
      <c r="BR59" s="59"/>
      <c r="BS59" s="60"/>
      <c r="BT59" s="61"/>
      <c r="BU59" s="59"/>
      <c r="BV59" s="60"/>
      <c r="BW59" s="61"/>
      <c r="BX59" s="59"/>
      <c r="BY59" s="32">
        <f t="shared" si="5"/>
        <v>0</v>
      </c>
      <c r="BZ59" s="34">
        <f t="shared" si="6"/>
        <v>0</v>
      </c>
    </row>
    <row r="60" spans="1:78" ht="101.25" customHeight="1" thickBot="1" x14ac:dyDescent="0.3">
      <c r="A60" s="17">
        <v>58</v>
      </c>
      <c r="B60" s="17">
        <v>2022</v>
      </c>
      <c r="C60" s="17" t="s">
        <v>417</v>
      </c>
      <c r="D60" s="17" t="s">
        <v>52</v>
      </c>
      <c r="E60" s="54">
        <v>36800000</v>
      </c>
      <c r="F60" s="55">
        <v>36800000</v>
      </c>
      <c r="G60" s="56" t="s">
        <v>53</v>
      </c>
      <c r="H60" s="17" t="s">
        <v>418</v>
      </c>
      <c r="I60" s="67" t="s">
        <v>169</v>
      </c>
      <c r="J60" s="17" t="s">
        <v>57</v>
      </c>
      <c r="K60" s="17">
        <v>8</v>
      </c>
      <c r="L60" s="17">
        <v>0</v>
      </c>
      <c r="M60" s="17">
        <f t="shared" si="4"/>
        <v>8</v>
      </c>
      <c r="N60" s="17"/>
      <c r="O60" s="21">
        <v>44581</v>
      </c>
      <c r="P60" s="57">
        <v>44581</v>
      </c>
      <c r="Q60" s="57">
        <v>44585</v>
      </c>
      <c r="R60" s="57">
        <v>44827</v>
      </c>
      <c r="S60" s="57">
        <v>44827</v>
      </c>
      <c r="T60" s="17" t="s">
        <v>419</v>
      </c>
      <c r="U60" s="72" t="s">
        <v>298</v>
      </c>
      <c r="V60" s="17" t="s">
        <v>59</v>
      </c>
      <c r="W60" s="17" t="s">
        <v>60</v>
      </c>
      <c r="X60" s="20" t="s">
        <v>61</v>
      </c>
      <c r="Y60" s="17" t="s">
        <v>62</v>
      </c>
      <c r="Z60" s="17" t="s">
        <v>63</v>
      </c>
      <c r="AA60" s="20" t="s">
        <v>171</v>
      </c>
      <c r="AB60" s="24"/>
      <c r="AC60" s="24"/>
      <c r="AD60" s="24"/>
      <c r="AE60" s="24"/>
      <c r="AF60" s="24"/>
      <c r="AG60" s="24"/>
      <c r="AH60" s="24"/>
      <c r="AI60" s="24"/>
      <c r="AJ60" s="24"/>
      <c r="AK60" s="24">
        <f t="shared" si="1"/>
        <v>0</v>
      </c>
      <c r="AL60" s="58"/>
      <c r="AM60" s="25"/>
      <c r="AN60" s="26" t="s">
        <v>65</v>
      </c>
      <c r="AO60" s="27" t="s">
        <v>66</v>
      </c>
      <c r="AP60" s="17" t="s">
        <v>111</v>
      </c>
      <c r="AQ60" s="23">
        <f>+F60/K60</f>
        <v>4600000</v>
      </c>
      <c r="AR60" s="23">
        <f>+F60/M60</f>
        <v>4600000</v>
      </c>
      <c r="AS60" s="28" t="s">
        <v>420</v>
      </c>
      <c r="AT60" s="18" t="s">
        <v>69</v>
      </c>
      <c r="AU60" s="29"/>
      <c r="AV60" s="30"/>
      <c r="AW60" s="31"/>
      <c r="AX60" s="29"/>
      <c r="AY60" s="30"/>
      <c r="AZ60" s="31"/>
      <c r="BA60" s="32"/>
      <c r="BB60" s="33"/>
      <c r="BC60" s="59"/>
      <c r="BD60" s="60"/>
      <c r="BE60" s="61"/>
      <c r="BF60" s="59"/>
      <c r="BG60" s="60"/>
      <c r="BH60" s="61"/>
      <c r="BI60" s="59"/>
      <c r="BJ60" s="60"/>
      <c r="BK60" s="61"/>
      <c r="BL60" s="59"/>
      <c r="BM60" s="60"/>
      <c r="BN60" s="61"/>
      <c r="BO60" s="59"/>
      <c r="BP60" s="60"/>
      <c r="BQ60" s="61"/>
      <c r="BR60" s="59"/>
      <c r="BS60" s="60"/>
      <c r="BT60" s="61"/>
      <c r="BU60" s="59"/>
      <c r="BV60" s="60"/>
      <c r="BW60" s="61"/>
      <c r="BX60" s="59"/>
      <c r="BY60" s="32">
        <f t="shared" si="5"/>
        <v>0</v>
      </c>
      <c r="BZ60" s="34">
        <f t="shared" si="6"/>
        <v>0</v>
      </c>
    </row>
    <row r="61" spans="1:78" ht="101.25" customHeight="1" thickBot="1" x14ac:dyDescent="0.3">
      <c r="A61" s="17">
        <v>59</v>
      </c>
      <c r="B61" s="17">
        <v>2022</v>
      </c>
      <c r="C61" s="17" t="s">
        <v>421</v>
      </c>
      <c r="D61" s="17" t="s">
        <v>52</v>
      </c>
      <c r="E61" s="54">
        <v>15600000</v>
      </c>
      <c r="F61" s="55">
        <v>15600000</v>
      </c>
      <c r="G61" s="56" t="s">
        <v>53</v>
      </c>
      <c r="H61" s="17" t="s">
        <v>422</v>
      </c>
      <c r="I61" s="67" t="s">
        <v>423</v>
      </c>
      <c r="J61" s="17" t="s">
        <v>57</v>
      </c>
      <c r="K61" s="17">
        <v>6</v>
      </c>
      <c r="L61" s="17">
        <v>0</v>
      </c>
      <c r="M61" s="17">
        <f t="shared" si="4"/>
        <v>6</v>
      </c>
      <c r="N61" s="17"/>
      <c r="O61" s="21">
        <v>44582</v>
      </c>
      <c r="P61" s="57">
        <v>44582</v>
      </c>
      <c r="Q61" s="57">
        <v>44585</v>
      </c>
      <c r="R61" s="57">
        <v>44765</v>
      </c>
      <c r="S61" s="57">
        <v>44765</v>
      </c>
      <c r="T61" s="17" t="s">
        <v>424</v>
      </c>
      <c r="U61" s="72" t="s">
        <v>92</v>
      </c>
      <c r="V61" s="17" t="s">
        <v>59</v>
      </c>
      <c r="W61" s="17" t="s">
        <v>93</v>
      </c>
      <c r="X61" s="20" t="s">
        <v>61</v>
      </c>
      <c r="Y61" s="17" t="s">
        <v>62</v>
      </c>
      <c r="Z61" s="17" t="s">
        <v>63</v>
      </c>
      <c r="AA61" s="20" t="s">
        <v>94</v>
      </c>
      <c r="AB61" s="24"/>
      <c r="AC61" s="24"/>
      <c r="AD61" s="24"/>
      <c r="AE61" s="24"/>
      <c r="AF61" s="24"/>
      <c r="AG61" s="24"/>
      <c r="AH61" s="24"/>
      <c r="AI61" s="24"/>
      <c r="AJ61" s="24"/>
      <c r="AK61" s="24">
        <f t="shared" si="1"/>
        <v>0</v>
      </c>
      <c r="AL61" s="58"/>
      <c r="AM61" s="25"/>
      <c r="AN61" s="26" t="s">
        <v>65</v>
      </c>
      <c r="AO61" s="27" t="s">
        <v>66</v>
      </c>
      <c r="AP61" s="17" t="s">
        <v>95</v>
      </c>
      <c r="AQ61" s="23">
        <f>+F61/K61</f>
        <v>2600000</v>
      </c>
      <c r="AR61" s="23">
        <f>+F61/M61</f>
        <v>2600000</v>
      </c>
      <c r="AS61" s="35" t="s">
        <v>425</v>
      </c>
      <c r="AT61" s="18" t="s">
        <v>87</v>
      </c>
      <c r="AU61" s="29"/>
      <c r="AV61" s="30"/>
      <c r="AW61" s="31"/>
      <c r="AX61" s="29"/>
      <c r="AY61" s="30"/>
      <c r="AZ61" s="31"/>
      <c r="BA61" s="32"/>
      <c r="BB61" s="33"/>
      <c r="BC61" s="59"/>
      <c r="BD61" s="60"/>
      <c r="BE61" s="61"/>
      <c r="BF61" s="59"/>
      <c r="BG61" s="60"/>
      <c r="BH61" s="61"/>
      <c r="BI61" s="59"/>
      <c r="BJ61" s="60"/>
      <c r="BK61" s="61"/>
      <c r="BL61" s="59"/>
      <c r="BM61" s="60"/>
      <c r="BN61" s="61"/>
      <c r="BO61" s="59"/>
      <c r="BP61" s="60"/>
      <c r="BQ61" s="61"/>
      <c r="BR61" s="59"/>
      <c r="BS61" s="60"/>
      <c r="BT61" s="61"/>
      <c r="BU61" s="59"/>
      <c r="BV61" s="60"/>
      <c r="BW61" s="61"/>
      <c r="BX61" s="59"/>
      <c r="BY61" s="32">
        <f t="shared" si="5"/>
        <v>0</v>
      </c>
      <c r="BZ61" s="34">
        <f t="shared" si="6"/>
        <v>0</v>
      </c>
    </row>
    <row r="62" spans="1:78" ht="101.25" customHeight="1" thickBot="1" x14ac:dyDescent="0.3">
      <c r="A62" s="17">
        <v>60</v>
      </c>
      <c r="B62" s="17">
        <v>2022</v>
      </c>
      <c r="C62" s="17" t="s">
        <v>426</v>
      </c>
      <c r="D62" s="17" t="s">
        <v>52</v>
      </c>
      <c r="E62" s="54">
        <v>30000000</v>
      </c>
      <c r="F62" s="55">
        <v>30000000</v>
      </c>
      <c r="G62" s="56" t="s">
        <v>53</v>
      </c>
      <c r="H62" s="17" t="s">
        <v>427</v>
      </c>
      <c r="I62" s="67" t="s">
        <v>428</v>
      </c>
      <c r="J62" s="17" t="s">
        <v>57</v>
      </c>
      <c r="K62" s="17">
        <v>6</v>
      </c>
      <c r="L62" s="17">
        <v>0</v>
      </c>
      <c r="M62" s="17">
        <f t="shared" si="4"/>
        <v>6</v>
      </c>
      <c r="N62" s="17"/>
      <c r="O62" s="21">
        <v>44582</v>
      </c>
      <c r="P62" s="57">
        <v>44582</v>
      </c>
      <c r="Q62" s="57">
        <v>44585</v>
      </c>
      <c r="R62" s="57">
        <v>44765</v>
      </c>
      <c r="S62" s="57">
        <v>44765</v>
      </c>
      <c r="T62" s="17" t="s">
        <v>429</v>
      </c>
      <c r="U62" s="72" t="s">
        <v>83</v>
      </c>
      <c r="V62" s="17" t="s">
        <v>59</v>
      </c>
      <c r="W62" s="17" t="s">
        <v>60</v>
      </c>
      <c r="X62" s="20" t="s">
        <v>61</v>
      </c>
      <c r="Y62" s="17" t="s">
        <v>62</v>
      </c>
      <c r="Z62" s="17" t="s">
        <v>63</v>
      </c>
      <c r="AA62" s="20" t="s">
        <v>399</v>
      </c>
      <c r="AB62" s="24"/>
      <c r="AC62" s="24"/>
      <c r="AD62" s="24"/>
      <c r="AE62" s="24"/>
      <c r="AF62" s="24"/>
      <c r="AG62" s="24"/>
      <c r="AH62" s="24"/>
      <c r="AI62" s="24"/>
      <c r="AJ62" s="24"/>
      <c r="AK62" s="24">
        <f t="shared" si="1"/>
        <v>0</v>
      </c>
      <c r="AL62" s="58"/>
      <c r="AM62" s="25"/>
      <c r="AN62" s="26" t="s">
        <v>65</v>
      </c>
      <c r="AO62" s="27" t="s">
        <v>66</v>
      </c>
      <c r="AP62" s="17" t="s">
        <v>430</v>
      </c>
      <c r="AQ62" s="23">
        <f>+F62/K62</f>
        <v>5000000</v>
      </c>
      <c r="AR62" s="23">
        <f>+F62/M62</f>
        <v>5000000</v>
      </c>
      <c r="AS62" s="35" t="s">
        <v>431</v>
      </c>
      <c r="AT62" s="18" t="s">
        <v>87</v>
      </c>
      <c r="AU62" s="29"/>
      <c r="AV62" s="30"/>
      <c r="AW62" s="31"/>
      <c r="AX62" s="29"/>
      <c r="AY62" s="30"/>
      <c r="AZ62" s="31"/>
      <c r="BA62" s="32"/>
      <c r="BB62" s="33"/>
      <c r="BC62" s="59"/>
      <c r="BD62" s="60"/>
      <c r="BE62" s="61"/>
      <c r="BF62" s="59"/>
      <c r="BG62" s="60"/>
      <c r="BH62" s="61"/>
      <c r="BI62" s="59"/>
      <c r="BJ62" s="60"/>
      <c r="BK62" s="61"/>
      <c r="BL62" s="59"/>
      <c r="BM62" s="60"/>
      <c r="BN62" s="61"/>
      <c r="BO62" s="59"/>
      <c r="BP62" s="60"/>
      <c r="BQ62" s="61"/>
      <c r="BR62" s="59"/>
      <c r="BS62" s="60"/>
      <c r="BT62" s="61"/>
      <c r="BU62" s="59"/>
      <c r="BV62" s="60"/>
      <c r="BW62" s="61"/>
      <c r="BX62" s="59"/>
      <c r="BY62" s="32">
        <f t="shared" si="5"/>
        <v>0</v>
      </c>
      <c r="BZ62" s="34">
        <f t="shared" si="6"/>
        <v>0</v>
      </c>
    </row>
    <row r="63" spans="1:78" ht="101.25" customHeight="1" thickBot="1" x14ac:dyDescent="0.3">
      <c r="A63" s="17">
        <v>61</v>
      </c>
      <c r="B63" s="17">
        <v>2022</v>
      </c>
      <c r="C63" s="17" t="s">
        <v>432</v>
      </c>
      <c r="D63" s="17" t="s">
        <v>52</v>
      </c>
      <c r="E63" s="54">
        <v>16800000</v>
      </c>
      <c r="F63" s="55">
        <v>16800000</v>
      </c>
      <c r="G63" s="56" t="s">
        <v>53</v>
      </c>
      <c r="H63" s="17" t="s">
        <v>433</v>
      </c>
      <c r="I63" s="67" t="s">
        <v>434</v>
      </c>
      <c r="J63" s="17" t="s">
        <v>57</v>
      </c>
      <c r="K63" s="17">
        <v>6</v>
      </c>
      <c r="L63" s="17">
        <v>0</v>
      </c>
      <c r="M63" s="17">
        <f t="shared" si="4"/>
        <v>6</v>
      </c>
      <c r="N63" s="17"/>
      <c r="O63" s="21">
        <v>44582</v>
      </c>
      <c r="P63" s="57">
        <v>44582</v>
      </c>
      <c r="Q63" s="57">
        <v>44585</v>
      </c>
      <c r="R63" s="57">
        <v>44765</v>
      </c>
      <c r="S63" s="57">
        <v>44765</v>
      </c>
      <c r="T63" s="17" t="s">
        <v>435</v>
      </c>
      <c r="U63" s="72" t="s">
        <v>436</v>
      </c>
      <c r="V63" s="17" t="s">
        <v>359</v>
      </c>
      <c r="W63" s="17" t="s">
        <v>102</v>
      </c>
      <c r="X63" s="20" t="s">
        <v>61</v>
      </c>
      <c r="Y63" s="17" t="s">
        <v>62</v>
      </c>
      <c r="Z63" s="17" t="s">
        <v>63</v>
      </c>
      <c r="AA63" s="20" t="s">
        <v>437</v>
      </c>
      <c r="AB63" s="24"/>
      <c r="AC63" s="24"/>
      <c r="AD63" s="24"/>
      <c r="AE63" s="24"/>
      <c r="AF63" s="24"/>
      <c r="AG63" s="24"/>
      <c r="AH63" s="24"/>
      <c r="AI63" s="24"/>
      <c r="AJ63" s="24"/>
      <c r="AK63" s="24">
        <f t="shared" si="1"/>
        <v>0</v>
      </c>
      <c r="AL63" s="58"/>
      <c r="AM63" s="25"/>
      <c r="AN63" s="26" t="s">
        <v>65</v>
      </c>
      <c r="AO63" s="27" t="s">
        <v>66</v>
      </c>
      <c r="AP63" s="17" t="s">
        <v>360</v>
      </c>
      <c r="AQ63" s="23">
        <f>+F63/K63</f>
        <v>2800000</v>
      </c>
      <c r="AR63" s="23">
        <f>+F63/M63</f>
        <v>2800000</v>
      </c>
      <c r="AS63" s="35" t="s">
        <v>438</v>
      </c>
      <c r="AT63" s="18" t="s">
        <v>146</v>
      </c>
      <c r="AU63" s="29"/>
      <c r="AV63" s="30"/>
      <c r="AW63" s="31"/>
      <c r="AX63" s="29"/>
      <c r="AY63" s="30"/>
      <c r="AZ63" s="31"/>
      <c r="BA63" s="32"/>
      <c r="BB63" s="33"/>
      <c r="BC63" s="59"/>
      <c r="BD63" s="60"/>
      <c r="BE63" s="61"/>
      <c r="BF63" s="59"/>
      <c r="BG63" s="60"/>
      <c r="BH63" s="61"/>
      <c r="BI63" s="59"/>
      <c r="BJ63" s="60"/>
      <c r="BK63" s="61"/>
      <c r="BL63" s="59"/>
      <c r="BM63" s="60"/>
      <c r="BN63" s="61"/>
      <c r="BO63" s="59"/>
      <c r="BP63" s="60"/>
      <c r="BQ63" s="61"/>
      <c r="BR63" s="59"/>
      <c r="BS63" s="60"/>
      <c r="BT63" s="61"/>
      <c r="BU63" s="59"/>
      <c r="BV63" s="60"/>
      <c r="BW63" s="61"/>
      <c r="BX63" s="59"/>
      <c r="BY63" s="32">
        <f t="shared" si="5"/>
        <v>0</v>
      </c>
      <c r="BZ63" s="34">
        <f t="shared" si="6"/>
        <v>0</v>
      </c>
    </row>
    <row r="64" spans="1:78" ht="101.25" customHeight="1" thickBot="1" x14ac:dyDescent="0.3">
      <c r="A64" s="17">
        <v>62</v>
      </c>
      <c r="B64" s="17">
        <v>2022</v>
      </c>
      <c r="C64" s="17" t="s">
        <v>439</v>
      </c>
      <c r="D64" s="17" t="s">
        <v>52</v>
      </c>
      <c r="E64" s="54">
        <v>27600000</v>
      </c>
      <c r="F64" s="55">
        <v>27600000</v>
      </c>
      <c r="G64" s="56" t="s">
        <v>53</v>
      </c>
      <c r="H64" s="17" t="s">
        <v>440</v>
      </c>
      <c r="I64" s="67" t="s">
        <v>441</v>
      </c>
      <c r="J64" s="17" t="s">
        <v>57</v>
      </c>
      <c r="K64" s="17">
        <v>6</v>
      </c>
      <c r="L64" s="17">
        <v>0</v>
      </c>
      <c r="M64" s="17">
        <f t="shared" si="4"/>
        <v>6</v>
      </c>
      <c r="N64" s="17"/>
      <c r="O64" s="21">
        <v>44582</v>
      </c>
      <c r="P64" s="57">
        <v>44582</v>
      </c>
      <c r="Q64" s="57">
        <v>44585</v>
      </c>
      <c r="R64" s="57">
        <v>44765</v>
      </c>
      <c r="S64" s="57">
        <v>44765</v>
      </c>
      <c r="T64" s="17" t="s">
        <v>442</v>
      </c>
      <c r="U64" s="72" t="s">
        <v>443</v>
      </c>
      <c r="V64" s="17" t="s">
        <v>444</v>
      </c>
      <c r="W64" s="17" t="s">
        <v>60</v>
      </c>
      <c r="X64" s="20" t="s">
        <v>61</v>
      </c>
      <c r="Y64" s="17" t="s">
        <v>62</v>
      </c>
      <c r="Z64" s="17" t="s">
        <v>63</v>
      </c>
      <c r="AA64" s="20" t="s">
        <v>399</v>
      </c>
      <c r="AB64" s="24"/>
      <c r="AC64" s="24"/>
      <c r="AD64" s="24"/>
      <c r="AE64" s="24"/>
      <c r="AF64" s="24"/>
      <c r="AG64" s="24"/>
      <c r="AH64" s="24"/>
      <c r="AI64" s="24"/>
      <c r="AJ64" s="24"/>
      <c r="AK64" s="24">
        <f t="shared" si="1"/>
        <v>0</v>
      </c>
      <c r="AL64" s="58"/>
      <c r="AM64" s="25"/>
      <c r="AN64" s="26" t="s">
        <v>65</v>
      </c>
      <c r="AO64" s="27" t="s">
        <v>66</v>
      </c>
      <c r="AP64" s="17" t="s">
        <v>445</v>
      </c>
      <c r="AQ64" s="23">
        <f>+F64/K64</f>
        <v>4600000</v>
      </c>
      <c r="AR64" s="23">
        <f>+F64/M64</f>
        <v>4600000</v>
      </c>
      <c r="AS64" s="35" t="s">
        <v>446</v>
      </c>
      <c r="AT64" s="18" t="s">
        <v>146</v>
      </c>
      <c r="AU64" s="29"/>
      <c r="AV64" s="30"/>
      <c r="AW64" s="31"/>
      <c r="AX64" s="29"/>
      <c r="AY64" s="30"/>
      <c r="AZ64" s="31"/>
      <c r="BA64" s="32"/>
      <c r="BB64" s="33"/>
      <c r="BC64" s="59"/>
      <c r="BD64" s="60"/>
      <c r="BE64" s="61"/>
      <c r="BF64" s="59"/>
      <c r="BG64" s="60"/>
      <c r="BH64" s="61"/>
      <c r="BI64" s="59"/>
      <c r="BJ64" s="60"/>
      <c r="BK64" s="61"/>
      <c r="BL64" s="59"/>
      <c r="BM64" s="60"/>
      <c r="BN64" s="61"/>
      <c r="BO64" s="59"/>
      <c r="BP64" s="60"/>
      <c r="BQ64" s="61"/>
      <c r="BR64" s="59"/>
      <c r="BS64" s="60"/>
      <c r="BT64" s="61"/>
      <c r="BU64" s="59"/>
      <c r="BV64" s="60"/>
      <c r="BW64" s="61"/>
      <c r="BX64" s="59"/>
      <c r="BY64" s="32">
        <f t="shared" si="5"/>
        <v>0</v>
      </c>
      <c r="BZ64" s="34">
        <f t="shared" si="6"/>
        <v>0</v>
      </c>
    </row>
    <row r="65" spans="1:78" ht="101.25" customHeight="1" thickBot="1" x14ac:dyDescent="0.3">
      <c r="A65" s="17">
        <v>63</v>
      </c>
      <c r="B65" s="17">
        <v>2022</v>
      </c>
      <c r="C65" s="17" t="s">
        <v>447</v>
      </c>
      <c r="D65" s="17" t="s">
        <v>52</v>
      </c>
      <c r="E65" s="54">
        <v>31032000</v>
      </c>
      <c r="F65" s="55">
        <v>31032000</v>
      </c>
      <c r="G65" s="56" t="s">
        <v>53</v>
      </c>
      <c r="H65" s="17" t="s">
        <v>448</v>
      </c>
      <c r="I65" s="67" t="s">
        <v>449</v>
      </c>
      <c r="J65" s="17" t="s">
        <v>57</v>
      </c>
      <c r="K65" s="17">
        <v>6</v>
      </c>
      <c r="L65" s="17">
        <v>0</v>
      </c>
      <c r="M65" s="17">
        <f t="shared" si="4"/>
        <v>6</v>
      </c>
      <c r="N65" s="17"/>
      <c r="O65" s="21">
        <v>44582</v>
      </c>
      <c r="P65" s="57">
        <v>44582</v>
      </c>
      <c r="Q65" s="57">
        <v>44585</v>
      </c>
      <c r="R65" s="57">
        <v>44765</v>
      </c>
      <c r="S65" s="57">
        <v>44765</v>
      </c>
      <c r="T65" s="17" t="s">
        <v>450</v>
      </c>
      <c r="U65" s="72" t="s">
        <v>451</v>
      </c>
      <c r="V65" s="17" t="s">
        <v>84</v>
      </c>
      <c r="W65" s="17" t="s">
        <v>60</v>
      </c>
      <c r="X65" s="20" t="s">
        <v>61</v>
      </c>
      <c r="Y65" s="17" t="s">
        <v>62</v>
      </c>
      <c r="Z65" s="17" t="s">
        <v>63</v>
      </c>
      <c r="AA65" s="20" t="s">
        <v>75</v>
      </c>
      <c r="AB65" s="24"/>
      <c r="AC65" s="24"/>
      <c r="AD65" s="24"/>
      <c r="AE65" s="24"/>
      <c r="AF65" s="24"/>
      <c r="AG65" s="24"/>
      <c r="AH65" s="24"/>
      <c r="AI65" s="24"/>
      <c r="AJ65" s="24"/>
      <c r="AK65" s="24">
        <f t="shared" si="1"/>
        <v>0</v>
      </c>
      <c r="AL65" s="58"/>
      <c r="AM65" s="25"/>
      <c r="AN65" s="26" t="s">
        <v>65</v>
      </c>
      <c r="AO65" s="27" t="s">
        <v>66</v>
      </c>
      <c r="AP65" s="17" t="s">
        <v>452</v>
      </c>
      <c r="AQ65" s="23">
        <f>+F65/K65</f>
        <v>5172000</v>
      </c>
      <c r="AR65" s="23">
        <f>+F65/M65</f>
        <v>5172000</v>
      </c>
      <c r="AS65" s="35" t="s">
        <v>453</v>
      </c>
      <c r="AT65" s="18" t="s">
        <v>146</v>
      </c>
      <c r="AU65" s="29"/>
      <c r="AV65" s="30"/>
      <c r="AW65" s="31"/>
      <c r="AX65" s="29"/>
      <c r="AY65" s="30"/>
      <c r="AZ65" s="31"/>
      <c r="BA65" s="32"/>
      <c r="BB65" s="33"/>
      <c r="BC65" s="59"/>
      <c r="BD65" s="60"/>
      <c r="BE65" s="61"/>
      <c r="BF65" s="59"/>
      <c r="BG65" s="60"/>
      <c r="BH65" s="61"/>
      <c r="BI65" s="59"/>
      <c r="BJ65" s="60"/>
      <c r="BK65" s="61"/>
      <c r="BL65" s="59"/>
      <c r="BM65" s="60"/>
      <c r="BN65" s="61"/>
      <c r="BO65" s="59"/>
      <c r="BP65" s="60"/>
      <c r="BQ65" s="61"/>
      <c r="BR65" s="59"/>
      <c r="BS65" s="60"/>
      <c r="BT65" s="61"/>
      <c r="BU65" s="59"/>
      <c r="BV65" s="60"/>
      <c r="BW65" s="61"/>
      <c r="BX65" s="59"/>
      <c r="BY65" s="32">
        <f t="shared" si="5"/>
        <v>0</v>
      </c>
      <c r="BZ65" s="34">
        <f t="shared" si="6"/>
        <v>0</v>
      </c>
    </row>
    <row r="66" spans="1:78" ht="101.25" customHeight="1" thickBot="1" x14ac:dyDescent="0.3">
      <c r="A66" s="17">
        <v>64</v>
      </c>
      <c r="B66" s="17">
        <v>2022</v>
      </c>
      <c r="C66" s="17" t="s">
        <v>454</v>
      </c>
      <c r="D66" s="17" t="s">
        <v>52</v>
      </c>
      <c r="E66" s="54">
        <v>27600000</v>
      </c>
      <c r="F66" s="55">
        <v>27600000</v>
      </c>
      <c r="G66" s="56" t="s">
        <v>53</v>
      </c>
      <c r="H66" s="17" t="s">
        <v>455</v>
      </c>
      <c r="I66" s="67" t="s">
        <v>456</v>
      </c>
      <c r="J66" s="17" t="s">
        <v>57</v>
      </c>
      <c r="K66" s="17">
        <v>6</v>
      </c>
      <c r="L66" s="17">
        <v>0</v>
      </c>
      <c r="M66" s="17">
        <f t="shared" si="4"/>
        <v>6</v>
      </c>
      <c r="N66" s="17"/>
      <c r="O66" s="21">
        <v>44582</v>
      </c>
      <c r="P66" s="57">
        <v>44582</v>
      </c>
      <c r="Q66" s="57">
        <v>44585</v>
      </c>
      <c r="R66" s="57">
        <v>44765</v>
      </c>
      <c r="S66" s="57">
        <v>44765</v>
      </c>
      <c r="T66" s="17" t="s">
        <v>457</v>
      </c>
      <c r="U66" s="72" t="s">
        <v>366</v>
      </c>
      <c r="V66" s="17" t="s">
        <v>59</v>
      </c>
      <c r="W66" s="17" t="s">
        <v>60</v>
      </c>
      <c r="X66" s="20" t="s">
        <v>61</v>
      </c>
      <c r="Y66" s="17" t="s">
        <v>62</v>
      </c>
      <c r="Z66" s="17" t="s">
        <v>63</v>
      </c>
      <c r="AA66" s="20" t="s">
        <v>367</v>
      </c>
      <c r="AB66" s="24"/>
      <c r="AC66" s="24"/>
      <c r="AD66" s="24"/>
      <c r="AE66" s="24"/>
      <c r="AF66" s="24"/>
      <c r="AG66" s="24"/>
      <c r="AH66" s="24"/>
      <c r="AI66" s="24"/>
      <c r="AJ66" s="24"/>
      <c r="AK66" s="24">
        <f t="shared" si="1"/>
        <v>0</v>
      </c>
      <c r="AL66" s="58"/>
      <c r="AM66" s="25"/>
      <c r="AN66" s="26" t="s">
        <v>65</v>
      </c>
      <c r="AO66" s="27" t="s">
        <v>66</v>
      </c>
      <c r="AP66" s="17" t="s">
        <v>458</v>
      </c>
      <c r="AQ66" s="23">
        <f>+F66/K66</f>
        <v>4600000</v>
      </c>
      <c r="AR66" s="23">
        <f>+F66/M66</f>
        <v>4600000</v>
      </c>
      <c r="AS66" s="35" t="s">
        <v>459</v>
      </c>
      <c r="AT66" s="18" t="s">
        <v>146</v>
      </c>
      <c r="AU66" s="29"/>
      <c r="AV66" s="30"/>
      <c r="AW66" s="31"/>
      <c r="AX66" s="29"/>
      <c r="AY66" s="30"/>
      <c r="AZ66" s="31"/>
      <c r="BA66" s="32"/>
      <c r="BB66" s="33"/>
      <c r="BC66" s="59"/>
      <c r="BD66" s="60"/>
      <c r="BE66" s="61"/>
      <c r="BF66" s="59"/>
      <c r="BG66" s="60"/>
      <c r="BH66" s="61"/>
      <c r="BI66" s="59"/>
      <c r="BJ66" s="60"/>
      <c r="BK66" s="61"/>
      <c r="BL66" s="59"/>
      <c r="BM66" s="60"/>
      <c r="BN66" s="61"/>
      <c r="BO66" s="59"/>
      <c r="BP66" s="60"/>
      <c r="BQ66" s="61"/>
      <c r="BR66" s="59"/>
      <c r="BS66" s="60"/>
      <c r="BT66" s="61"/>
      <c r="BU66" s="59"/>
      <c r="BV66" s="60"/>
      <c r="BW66" s="61"/>
      <c r="BX66" s="59"/>
      <c r="BY66" s="32">
        <f t="shared" si="5"/>
        <v>0</v>
      </c>
      <c r="BZ66" s="34">
        <f t="shared" si="6"/>
        <v>0</v>
      </c>
    </row>
    <row r="67" spans="1:78" ht="101.25" customHeight="1" thickBot="1" x14ac:dyDescent="0.3">
      <c r="A67" s="17">
        <v>65</v>
      </c>
      <c r="B67" s="17">
        <v>2022</v>
      </c>
      <c r="C67" s="17" t="s">
        <v>460</v>
      </c>
      <c r="D67" s="17" t="s">
        <v>52</v>
      </c>
      <c r="E67" s="54">
        <v>19260000</v>
      </c>
      <c r="F67" s="55">
        <v>19260000</v>
      </c>
      <c r="G67" s="56" t="s">
        <v>53</v>
      </c>
      <c r="H67" s="17" t="s">
        <v>461</v>
      </c>
      <c r="I67" s="67" t="s">
        <v>462</v>
      </c>
      <c r="J67" s="17" t="s">
        <v>57</v>
      </c>
      <c r="K67" s="17">
        <v>6</v>
      </c>
      <c r="L67" s="17">
        <v>0</v>
      </c>
      <c r="M67" s="17">
        <f t="shared" si="4"/>
        <v>6</v>
      </c>
      <c r="N67" s="17"/>
      <c r="O67" s="21">
        <v>44582</v>
      </c>
      <c r="P67" s="57">
        <v>44582</v>
      </c>
      <c r="Q67" s="57">
        <v>44585</v>
      </c>
      <c r="R67" s="57">
        <v>44765</v>
      </c>
      <c r="S67" s="57">
        <v>44765</v>
      </c>
      <c r="T67" s="17" t="s">
        <v>463</v>
      </c>
      <c r="U67" s="72" t="s">
        <v>464</v>
      </c>
      <c r="V67" s="17" t="s">
        <v>84</v>
      </c>
      <c r="W67" s="17" t="s">
        <v>93</v>
      </c>
      <c r="X67" s="20" t="s">
        <v>61</v>
      </c>
      <c r="Y67" s="17" t="s">
        <v>62</v>
      </c>
      <c r="Z67" s="17" t="s">
        <v>63</v>
      </c>
      <c r="AA67" s="20" t="s">
        <v>372</v>
      </c>
      <c r="AB67" s="24"/>
      <c r="AC67" s="24"/>
      <c r="AD67" s="24"/>
      <c r="AE67" s="24"/>
      <c r="AF67" s="24"/>
      <c r="AG67" s="24"/>
      <c r="AH67" s="24"/>
      <c r="AI67" s="24"/>
      <c r="AJ67" s="24"/>
      <c r="AK67" s="24">
        <f t="shared" ref="AK67:AK126" si="7">+AC67+AE67+AG67+AI67</f>
        <v>0</v>
      </c>
      <c r="AL67" s="58"/>
      <c r="AM67" s="25"/>
      <c r="AN67" s="26" t="s">
        <v>65</v>
      </c>
      <c r="AO67" s="27" t="s">
        <v>66</v>
      </c>
      <c r="AP67" s="17" t="s">
        <v>465</v>
      </c>
      <c r="AQ67" s="23">
        <f>+F67/K67</f>
        <v>3210000</v>
      </c>
      <c r="AR67" s="23">
        <f>+F67/M67</f>
        <v>3210000</v>
      </c>
      <c r="AS67" s="35" t="s">
        <v>466</v>
      </c>
      <c r="AT67" s="18" t="s">
        <v>146</v>
      </c>
      <c r="AU67" s="29"/>
      <c r="AV67" s="30"/>
      <c r="AW67" s="31"/>
      <c r="AX67" s="29"/>
      <c r="AY67" s="30"/>
      <c r="AZ67" s="31"/>
      <c r="BA67" s="32"/>
      <c r="BB67" s="33"/>
      <c r="BC67" s="59"/>
      <c r="BD67" s="60"/>
      <c r="BE67" s="61"/>
      <c r="BF67" s="59"/>
      <c r="BG67" s="60"/>
      <c r="BH67" s="61"/>
      <c r="BI67" s="59"/>
      <c r="BJ67" s="60"/>
      <c r="BK67" s="61"/>
      <c r="BL67" s="59"/>
      <c r="BM67" s="60"/>
      <c r="BN67" s="61"/>
      <c r="BO67" s="59"/>
      <c r="BP67" s="60"/>
      <c r="BQ67" s="61"/>
      <c r="BR67" s="59"/>
      <c r="BS67" s="60"/>
      <c r="BT67" s="61"/>
      <c r="BU67" s="59"/>
      <c r="BV67" s="60"/>
      <c r="BW67" s="61"/>
      <c r="BX67" s="59"/>
      <c r="BY67" s="32">
        <f t="shared" si="5"/>
        <v>0</v>
      </c>
      <c r="BZ67" s="34">
        <f t="shared" si="6"/>
        <v>0</v>
      </c>
    </row>
    <row r="68" spans="1:78" ht="101.25" customHeight="1" thickBot="1" x14ac:dyDescent="0.3">
      <c r="A68" s="17">
        <v>66</v>
      </c>
      <c r="B68" s="17">
        <v>2022</v>
      </c>
      <c r="C68" s="17" t="s">
        <v>467</v>
      </c>
      <c r="D68" s="17" t="s">
        <v>52</v>
      </c>
      <c r="E68" s="54">
        <v>21000000</v>
      </c>
      <c r="F68" s="55">
        <v>21000000</v>
      </c>
      <c r="G68" s="56" t="s">
        <v>53</v>
      </c>
      <c r="H68" s="17" t="s">
        <v>468</v>
      </c>
      <c r="I68" s="67" t="s">
        <v>469</v>
      </c>
      <c r="J68" s="17" t="s">
        <v>57</v>
      </c>
      <c r="K68" s="17">
        <v>6</v>
      </c>
      <c r="L68" s="17">
        <v>0</v>
      </c>
      <c r="M68" s="17">
        <f t="shared" si="4"/>
        <v>6</v>
      </c>
      <c r="N68" s="17"/>
      <c r="O68" s="21">
        <v>44582</v>
      </c>
      <c r="P68" s="57">
        <v>44582</v>
      </c>
      <c r="Q68" s="57">
        <v>44587</v>
      </c>
      <c r="R68" s="57">
        <v>44767</v>
      </c>
      <c r="S68" s="57">
        <v>44767</v>
      </c>
      <c r="T68" s="17" t="s">
        <v>470</v>
      </c>
      <c r="U68" s="72" t="s">
        <v>143</v>
      </c>
      <c r="V68" s="17" t="s">
        <v>84</v>
      </c>
      <c r="W68" s="17" t="s">
        <v>93</v>
      </c>
      <c r="X68" s="20" t="s">
        <v>61</v>
      </c>
      <c r="Y68" s="17" t="s">
        <v>62</v>
      </c>
      <c r="Z68" s="17" t="s">
        <v>63</v>
      </c>
      <c r="AA68" s="20" t="s">
        <v>124</v>
      </c>
      <c r="AB68" s="24"/>
      <c r="AC68" s="24"/>
      <c r="AD68" s="24"/>
      <c r="AE68" s="24"/>
      <c r="AF68" s="24"/>
      <c r="AG68" s="24"/>
      <c r="AH68" s="24"/>
      <c r="AI68" s="24"/>
      <c r="AJ68" s="24"/>
      <c r="AK68" s="24">
        <f t="shared" si="7"/>
        <v>0</v>
      </c>
      <c r="AL68" s="58"/>
      <c r="AM68" s="25"/>
      <c r="AN68" s="26" t="s">
        <v>65</v>
      </c>
      <c r="AO68" s="27" t="s">
        <v>66</v>
      </c>
      <c r="AP68" s="17" t="s">
        <v>471</v>
      </c>
      <c r="AQ68" s="23">
        <f>+E68/K68</f>
        <v>3500000</v>
      </c>
      <c r="AR68" s="23">
        <f>+F68/M68</f>
        <v>3500000</v>
      </c>
      <c r="AS68" s="35" t="s">
        <v>472</v>
      </c>
      <c r="AT68" s="18" t="s">
        <v>146</v>
      </c>
      <c r="AU68" s="29"/>
      <c r="AV68" s="30"/>
      <c r="AW68" s="31"/>
      <c r="AX68" s="29"/>
      <c r="AY68" s="30"/>
      <c r="AZ68" s="31"/>
      <c r="BA68" s="32"/>
      <c r="BB68" s="33"/>
      <c r="BC68" s="59"/>
      <c r="BD68" s="60"/>
      <c r="BE68" s="61"/>
      <c r="BF68" s="59"/>
      <c r="BG68" s="60"/>
      <c r="BH68" s="61"/>
      <c r="BI68" s="59"/>
      <c r="BJ68" s="60"/>
      <c r="BK68" s="61"/>
      <c r="BL68" s="59"/>
      <c r="BM68" s="60"/>
      <c r="BN68" s="61"/>
      <c r="BO68" s="59"/>
      <c r="BP68" s="60"/>
      <c r="BQ68" s="61"/>
      <c r="BR68" s="59"/>
      <c r="BS68" s="60"/>
      <c r="BT68" s="61"/>
      <c r="BU68" s="59"/>
      <c r="BV68" s="60"/>
      <c r="BW68" s="61"/>
      <c r="BX68" s="59"/>
      <c r="BY68" s="32">
        <f t="shared" si="5"/>
        <v>0</v>
      </c>
      <c r="BZ68" s="34">
        <f t="shared" si="6"/>
        <v>0</v>
      </c>
    </row>
    <row r="69" spans="1:78" ht="101.25" customHeight="1" thickBot="1" x14ac:dyDescent="0.3">
      <c r="A69" s="17">
        <v>67</v>
      </c>
      <c r="B69" s="17">
        <v>2022</v>
      </c>
      <c r="C69" s="17" t="s">
        <v>473</v>
      </c>
      <c r="D69" s="17" t="s">
        <v>52</v>
      </c>
      <c r="E69" s="54">
        <v>29400000</v>
      </c>
      <c r="F69" s="55">
        <v>29400000</v>
      </c>
      <c r="G69" s="56" t="s">
        <v>53</v>
      </c>
      <c r="H69" s="17" t="s">
        <v>474</v>
      </c>
      <c r="I69" s="67" t="s">
        <v>475</v>
      </c>
      <c r="J69" s="17" t="s">
        <v>57</v>
      </c>
      <c r="K69" s="17">
        <v>6</v>
      </c>
      <c r="L69" s="17">
        <v>0</v>
      </c>
      <c r="M69" s="17">
        <f t="shared" si="4"/>
        <v>6</v>
      </c>
      <c r="N69" s="17"/>
      <c r="O69" s="21">
        <v>44582</v>
      </c>
      <c r="P69" s="57">
        <v>44582</v>
      </c>
      <c r="Q69" s="57">
        <v>44585</v>
      </c>
      <c r="R69" s="57">
        <v>44765</v>
      </c>
      <c r="S69" s="57">
        <v>44765</v>
      </c>
      <c r="T69" s="17" t="s">
        <v>476</v>
      </c>
      <c r="U69" s="72" t="s">
        <v>298</v>
      </c>
      <c r="V69" s="17" t="s">
        <v>59</v>
      </c>
      <c r="W69" s="17" t="s">
        <v>60</v>
      </c>
      <c r="X69" s="20" t="s">
        <v>61</v>
      </c>
      <c r="Y69" s="17" t="s">
        <v>62</v>
      </c>
      <c r="Z69" s="17" t="s">
        <v>63</v>
      </c>
      <c r="AA69" s="20" t="s">
        <v>171</v>
      </c>
      <c r="AB69" s="24"/>
      <c r="AC69" s="24"/>
      <c r="AD69" s="24"/>
      <c r="AE69" s="24"/>
      <c r="AF69" s="24"/>
      <c r="AG69" s="24"/>
      <c r="AH69" s="24"/>
      <c r="AI69" s="24"/>
      <c r="AJ69" s="24"/>
      <c r="AK69" s="24">
        <f t="shared" si="7"/>
        <v>0</v>
      </c>
      <c r="AL69" s="58"/>
      <c r="AM69" s="25"/>
      <c r="AN69" s="26" t="s">
        <v>65</v>
      </c>
      <c r="AO69" s="27" t="s">
        <v>66</v>
      </c>
      <c r="AP69" s="17" t="s">
        <v>189</v>
      </c>
      <c r="AQ69" s="23">
        <f>+F69/K69</f>
        <v>4900000</v>
      </c>
      <c r="AR69" s="23">
        <f>+F69/M69</f>
        <v>4900000</v>
      </c>
      <c r="AS69" s="35" t="s">
        <v>477</v>
      </c>
      <c r="AT69" s="18" t="s">
        <v>87</v>
      </c>
      <c r="AU69" s="29"/>
      <c r="AV69" s="30"/>
      <c r="AW69" s="31"/>
      <c r="AX69" s="29"/>
      <c r="AY69" s="30"/>
      <c r="AZ69" s="31"/>
      <c r="BA69" s="32"/>
      <c r="BB69" s="33"/>
      <c r="BC69" s="59"/>
      <c r="BD69" s="60"/>
      <c r="BE69" s="61"/>
      <c r="BF69" s="59"/>
      <c r="BG69" s="60"/>
      <c r="BH69" s="61"/>
      <c r="BI69" s="59"/>
      <c r="BJ69" s="60"/>
      <c r="BK69" s="61"/>
      <c r="BL69" s="59"/>
      <c r="BM69" s="60"/>
      <c r="BN69" s="61"/>
      <c r="BO69" s="59"/>
      <c r="BP69" s="60"/>
      <c r="BQ69" s="61"/>
      <c r="BR69" s="59"/>
      <c r="BS69" s="60"/>
      <c r="BT69" s="61"/>
      <c r="BU69" s="59"/>
      <c r="BV69" s="60"/>
      <c r="BW69" s="61"/>
      <c r="BX69" s="59"/>
      <c r="BY69" s="32">
        <f t="shared" si="5"/>
        <v>0</v>
      </c>
      <c r="BZ69" s="34">
        <f t="shared" si="6"/>
        <v>0</v>
      </c>
    </row>
    <row r="70" spans="1:78" ht="101.25" customHeight="1" thickBot="1" x14ac:dyDescent="0.3">
      <c r="A70" s="17">
        <v>68</v>
      </c>
      <c r="B70" s="17">
        <v>2022</v>
      </c>
      <c r="C70" s="17" t="s">
        <v>478</v>
      </c>
      <c r="D70" s="17" t="s">
        <v>52</v>
      </c>
      <c r="E70" s="54">
        <v>56000000</v>
      </c>
      <c r="F70" s="55">
        <v>56000000</v>
      </c>
      <c r="G70" s="56" t="s">
        <v>53</v>
      </c>
      <c r="H70" s="17" t="s">
        <v>479</v>
      </c>
      <c r="I70" s="67" t="s">
        <v>480</v>
      </c>
      <c r="J70" s="17" t="s">
        <v>57</v>
      </c>
      <c r="K70" s="17">
        <v>8</v>
      </c>
      <c r="L70" s="17">
        <v>0</v>
      </c>
      <c r="M70" s="17">
        <f t="shared" si="4"/>
        <v>8</v>
      </c>
      <c r="N70" s="17"/>
      <c r="O70" s="21">
        <v>44582</v>
      </c>
      <c r="P70" s="57">
        <v>44582</v>
      </c>
      <c r="Q70" s="57">
        <v>44585</v>
      </c>
      <c r="R70" s="57">
        <v>44827</v>
      </c>
      <c r="S70" s="57">
        <v>44827</v>
      </c>
      <c r="T70" s="17" t="s">
        <v>481</v>
      </c>
      <c r="U70" s="72" t="s">
        <v>482</v>
      </c>
      <c r="V70" s="17" t="s">
        <v>59</v>
      </c>
      <c r="W70" s="17" t="s">
        <v>60</v>
      </c>
      <c r="X70" s="20" t="s">
        <v>61</v>
      </c>
      <c r="Y70" s="17" t="s">
        <v>62</v>
      </c>
      <c r="Z70" s="17" t="s">
        <v>63</v>
      </c>
      <c r="AA70" s="20" t="s">
        <v>75</v>
      </c>
      <c r="AB70" s="24"/>
      <c r="AC70" s="24"/>
      <c r="AD70" s="24"/>
      <c r="AE70" s="24"/>
      <c r="AF70" s="24"/>
      <c r="AG70" s="24"/>
      <c r="AH70" s="24"/>
      <c r="AI70" s="24"/>
      <c r="AJ70" s="24"/>
      <c r="AK70" s="24">
        <f t="shared" si="7"/>
        <v>0</v>
      </c>
      <c r="AL70" s="58"/>
      <c r="AM70" s="25"/>
      <c r="AN70" s="26" t="s">
        <v>65</v>
      </c>
      <c r="AO70" s="27" t="s">
        <v>66</v>
      </c>
      <c r="AP70" s="17" t="s">
        <v>483</v>
      </c>
      <c r="AQ70" s="23">
        <f>+F70/K70</f>
        <v>7000000</v>
      </c>
      <c r="AR70" s="23">
        <f>+F70/M70</f>
        <v>7000000</v>
      </c>
      <c r="AS70" s="35" t="s">
        <v>484</v>
      </c>
      <c r="AT70" s="18" t="s">
        <v>485</v>
      </c>
      <c r="AU70" s="29"/>
      <c r="AV70" s="30"/>
      <c r="AW70" s="31"/>
      <c r="AX70" s="29"/>
      <c r="AY70" s="30"/>
      <c r="AZ70" s="31"/>
      <c r="BA70" s="32"/>
      <c r="BB70" s="33"/>
      <c r="BC70" s="59"/>
      <c r="BD70" s="60"/>
      <c r="BE70" s="61"/>
      <c r="BF70" s="59"/>
      <c r="BG70" s="60"/>
      <c r="BH70" s="61"/>
      <c r="BI70" s="59"/>
      <c r="BJ70" s="60"/>
      <c r="BK70" s="61"/>
      <c r="BL70" s="59"/>
      <c r="BM70" s="60"/>
      <c r="BN70" s="61"/>
      <c r="BO70" s="59"/>
      <c r="BP70" s="60"/>
      <c r="BQ70" s="61"/>
      <c r="BR70" s="59"/>
      <c r="BS70" s="60"/>
      <c r="BT70" s="61"/>
      <c r="BU70" s="59"/>
      <c r="BV70" s="60"/>
      <c r="BW70" s="61"/>
      <c r="BX70" s="59"/>
      <c r="BY70" s="32">
        <f t="shared" si="5"/>
        <v>0</v>
      </c>
      <c r="BZ70" s="34">
        <f t="shared" si="6"/>
        <v>0</v>
      </c>
    </row>
    <row r="71" spans="1:78" ht="101.25" customHeight="1" thickBot="1" x14ac:dyDescent="0.3">
      <c r="A71" s="17">
        <v>69</v>
      </c>
      <c r="B71" s="17">
        <v>2022</v>
      </c>
      <c r="C71" s="17" t="s">
        <v>486</v>
      </c>
      <c r="D71" s="17" t="s">
        <v>52</v>
      </c>
      <c r="E71" s="54">
        <v>52000000</v>
      </c>
      <c r="F71" s="55">
        <v>52000000</v>
      </c>
      <c r="G71" s="56" t="s">
        <v>53</v>
      </c>
      <c r="H71" s="17" t="s">
        <v>487</v>
      </c>
      <c r="I71" s="67" t="s">
        <v>480</v>
      </c>
      <c r="J71" s="17" t="s">
        <v>57</v>
      </c>
      <c r="K71" s="17">
        <v>8</v>
      </c>
      <c r="L71" s="17">
        <v>0</v>
      </c>
      <c r="M71" s="17">
        <f t="shared" si="4"/>
        <v>8</v>
      </c>
      <c r="N71" s="17"/>
      <c r="O71" s="21">
        <v>44582</v>
      </c>
      <c r="P71" s="57">
        <v>44582</v>
      </c>
      <c r="Q71" s="57">
        <v>44585</v>
      </c>
      <c r="R71" s="57">
        <v>44827</v>
      </c>
      <c r="S71" s="57">
        <v>44827</v>
      </c>
      <c r="T71" s="17" t="s">
        <v>488</v>
      </c>
      <c r="U71" s="72" t="s">
        <v>482</v>
      </c>
      <c r="V71" s="17" t="s">
        <v>59</v>
      </c>
      <c r="W71" s="17" t="s">
        <v>60</v>
      </c>
      <c r="X71" s="20" t="s">
        <v>61</v>
      </c>
      <c r="Y71" s="17" t="s">
        <v>62</v>
      </c>
      <c r="Z71" s="17" t="s">
        <v>63</v>
      </c>
      <c r="AA71" s="20" t="s">
        <v>481</v>
      </c>
      <c r="AB71" s="24"/>
      <c r="AC71" s="24"/>
      <c r="AD71" s="24"/>
      <c r="AE71" s="24"/>
      <c r="AF71" s="24"/>
      <c r="AG71" s="24"/>
      <c r="AH71" s="24"/>
      <c r="AI71" s="24"/>
      <c r="AJ71" s="24"/>
      <c r="AK71" s="24">
        <f t="shared" si="7"/>
        <v>0</v>
      </c>
      <c r="AL71" s="58"/>
      <c r="AM71" s="25"/>
      <c r="AN71" s="26" t="s">
        <v>65</v>
      </c>
      <c r="AO71" s="27" t="s">
        <v>66</v>
      </c>
      <c r="AP71" s="17" t="s">
        <v>483</v>
      </c>
      <c r="AQ71" s="23">
        <f>+F71/K71</f>
        <v>6500000</v>
      </c>
      <c r="AR71" s="23">
        <f>+F71/M71</f>
        <v>6500000</v>
      </c>
      <c r="AS71" s="35" t="s">
        <v>489</v>
      </c>
      <c r="AT71" s="18" t="s">
        <v>485</v>
      </c>
      <c r="AU71" s="29"/>
      <c r="AV71" s="30"/>
      <c r="AW71" s="31"/>
      <c r="AX71" s="29"/>
      <c r="AY71" s="30"/>
      <c r="AZ71" s="31"/>
      <c r="BA71" s="32"/>
      <c r="BB71" s="33"/>
      <c r="BC71" s="59"/>
      <c r="BD71" s="60"/>
      <c r="BE71" s="61"/>
      <c r="BF71" s="59"/>
      <c r="BG71" s="60"/>
      <c r="BH71" s="61"/>
      <c r="BI71" s="59"/>
      <c r="BJ71" s="60"/>
      <c r="BK71" s="61"/>
      <c r="BL71" s="59"/>
      <c r="BM71" s="60"/>
      <c r="BN71" s="61"/>
      <c r="BO71" s="59"/>
      <c r="BP71" s="60"/>
      <c r="BQ71" s="61"/>
      <c r="BR71" s="59"/>
      <c r="BS71" s="60"/>
      <c r="BT71" s="61"/>
      <c r="BU71" s="59"/>
      <c r="BV71" s="60"/>
      <c r="BW71" s="61"/>
      <c r="BX71" s="59"/>
      <c r="BY71" s="32">
        <f t="shared" si="5"/>
        <v>0</v>
      </c>
      <c r="BZ71" s="34">
        <f t="shared" si="6"/>
        <v>0</v>
      </c>
    </row>
    <row r="72" spans="1:78" ht="101.25" customHeight="1" thickBot="1" x14ac:dyDescent="0.3">
      <c r="A72" s="17">
        <v>70</v>
      </c>
      <c r="B72" s="17">
        <v>2022</v>
      </c>
      <c r="C72" s="17" t="s">
        <v>490</v>
      </c>
      <c r="D72" s="17" t="s">
        <v>52</v>
      </c>
      <c r="E72" s="54">
        <v>27600000</v>
      </c>
      <c r="F72" s="55">
        <v>27600000</v>
      </c>
      <c r="G72" s="56" t="s">
        <v>53</v>
      </c>
      <c r="H72" s="17" t="s">
        <v>491</v>
      </c>
      <c r="I72" s="67" t="s">
        <v>492</v>
      </c>
      <c r="J72" s="17" t="s">
        <v>57</v>
      </c>
      <c r="K72" s="17">
        <v>6</v>
      </c>
      <c r="L72" s="17">
        <v>0</v>
      </c>
      <c r="M72" s="17">
        <f t="shared" si="4"/>
        <v>6</v>
      </c>
      <c r="N72" s="17"/>
      <c r="O72" s="21">
        <v>44582</v>
      </c>
      <c r="P72" s="57">
        <v>44582</v>
      </c>
      <c r="Q72" s="57">
        <v>44585</v>
      </c>
      <c r="R72" s="57">
        <v>44765</v>
      </c>
      <c r="S72" s="57">
        <v>44765</v>
      </c>
      <c r="T72" s="17" t="s">
        <v>493</v>
      </c>
      <c r="U72" s="72" t="s">
        <v>188</v>
      </c>
      <c r="V72" s="17" t="s">
        <v>59</v>
      </c>
      <c r="W72" s="17" t="s">
        <v>60</v>
      </c>
      <c r="X72" s="20" t="s">
        <v>61</v>
      </c>
      <c r="Y72" s="17" t="s">
        <v>62</v>
      </c>
      <c r="Z72" s="17" t="s">
        <v>63</v>
      </c>
      <c r="AA72" s="20" t="s">
        <v>194</v>
      </c>
      <c r="AB72" s="24"/>
      <c r="AC72" s="24"/>
      <c r="AD72" s="24"/>
      <c r="AE72" s="24"/>
      <c r="AF72" s="24"/>
      <c r="AG72" s="24"/>
      <c r="AH72" s="24"/>
      <c r="AI72" s="24"/>
      <c r="AJ72" s="24"/>
      <c r="AK72" s="24">
        <f t="shared" si="7"/>
        <v>0</v>
      </c>
      <c r="AL72" s="58"/>
      <c r="AM72" s="25"/>
      <c r="AN72" s="26" t="s">
        <v>65</v>
      </c>
      <c r="AO72" s="27" t="s">
        <v>66</v>
      </c>
      <c r="AP72" s="17" t="s">
        <v>483</v>
      </c>
      <c r="AQ72" s="23">
        <f>+F72/K72</f>
        <v>4600000</v>
      </c>
      <c r="AR72" s="23">
        <f>+F72/M72</f>
        <v>4600000</v>
      </c>
      <c r="AS72" s="35" t="s">
        <v>494</v>
      </c>
      <c r="AT72" s="18" t="s">
        <v>485</v>
      </c>
      <c r="AU72" s="29"/>
      <c r="AV72" s="30"/>
      <c r="AW72" s="31"/>
      <c r="AX72" s="29"/>
      <c r="AY72" s="30"/>
      <c r="AZ72" s="31"/>
      <c r="BA72" s="32"/>
      <c r="BB72" s="33"/>
      <c r="BC72" s="59"/>
      <c r="BD72" s="60"/>
      <c r="BE72" s="61"/>
      <c r="BF72" s="59"/>
      <c r="BG72" s="60"/>
      <c r="BH72" s="61"/>
      <c r="BI72" s="59"/>
      <c r="BJ72" s="60"/>
      <c r="BK72" s="61"/>
      <c r="BL72" s="59"/>
      <c r="BM72" s="60"/>
      <c r="BN72" s="61"/>
      <c r="BO72" s="59"/>
      <c r="BP72" s="60"/>
      <c r="BQ72" s="61"/>
      <c r="BR72" s="59"/>
      <c r="BS72" s="60"/>
      <c r="BT72" s="61"/>
      <c r="BU72" s="59"/>
      <c r="BV72" s="60"/>
      <c r="BW72" s="61"/>
      <c r="BX72" s="59"/>
      <c r="BY72" s="32">
        <f t="shared" si="5"/>
        <v>0</v>
      </c>
      <c r="BZ72" s="34">
        <f t="shared" si="6"/>
        <v>0</v>
      </c>
    </row>
    <row r="73" spans="1:78" ht="101.25" customHeight="1" thickBot="1" x14ac:dyDescent="0.3">
      <c r="A73" s="17">
        <v>71</v>
      </c>
      <c r="B73" s="17">
        <v>2022</v>
      </c>
      <c r="C73" s="17" t="s">
        <v>495</v>
      </c>
      <c r="D73" s="17" t="s">
        <v>52</v>
      </c>
      <c r="E73" s="54">
        <v>27480000</v>
      </c>
      <c r="F73" s="55">
        <v>27480000</v>
      </c>
      <c r="G73" s="56" t="s">
        <v>53</v>
      </c>
      <c r="H73" s="17" t="s">
        <v>496</v>
      </c>
      <c r="I73" s="67" t="s">
        <v>497</v>
      </c>
      <c r="J73" s="17" t="s">
        <v>57</v>
      </c>
      <c r="K73" s="17">
        <v>6</v>
      </c>
      <c r="L73" s="17">
        <v>0</v>
      </c>
      <c r="M73" s="17">
        <f t="shared" si="4"/>
        <v>6</v>
      </c>
      <c r="N73" s="17"/>
      <c r="O73" s="21">
        <v>44582</v>
      </c>
      <c r="P73" s="57">
        <v>44582</v>
      </c>
      <c r="Q73" s="57">
        <v>44585</v>
      </c>
      <c r="R73" s="57">
        <v>44765</v>
      </c>
      <c r="S73" s="57">
        <v>44765</v>
      </c>
      <c r="T73" s="17" t="s">
        <v>498</v>
      </c>
      <c r="U73" s="72" t="s">
        <v>499</v>
      </c>
      <c r="V73" s="17" t="s">
        <v>59</v>
      </c>
      <c r="W73" s="17" t="s">
        <v>60</v>
      </c>
      <c r="X73" s="20" t="s">
        <v>61</v>
      </c>
      <c r="Y73" s="17" t="s">
        <v>62</v>
      </c>
      <c r="Z73" s="17" t="s">
        <v>63</v>
      </c>
      <c r="AA73" s="20" t="s">
        <v>333</v>
      </c>
      <c r="AB73" s="24"/>
      <c r="AC73" s="24"/>
      <c r="AD73" s="24"/>
      <c r="AE73" s="24"/>
      <c r="AF73" s="24"/>
      <c r="AG73" s="24"/>
      <c r="AH73" s="24"/>
      <c r="AI73" s="24"/>
      <c r="AJ73" s="24"/>
      <c r="AK73" s="24">
        <f t="shared" si="7"/>
        <v>0</v>
      </c>
      <c r="AL73" s="58"/>
      <c r="AM73" s="25"/>
      <c r="AN73" s="26" t="s">
        <v>65</v>
      </c>
      <c r="AO73" s="27" t="s">
        <v>66</v>
      </c>
      <c r="AP73" s="17" t="s">
        <v>336</v>
      </c>
      <c r="AQ73" s="23">
        <f>+F73/K73</f>
        <v>4580000</v>
      </c>
      <c r="AR73" s="23">
        <f>+F73/M73</f>
        <v>4580000</v>
      </c>
      <c r="AS73" s="35" t="s">
        <v>500</v>
      </c>
      <c r="AT73" s="18" t="s">
        <v>78</v>
      </c>
      <c r="AU73" s="29"/>
      <c r="AV73" s="30"/>
      <c r="AW73" s="31"/>
      <c r="AX73" s="29"/>
      <c r="AY73" s="30"/>
      <c r="AZ73" s="31"/>
      <c r="BA73" s="32"/>
      <c r="BB73" s="33"/>
      <c r="BC73" s="59"/>
      <c r="BD73" s="60"/>
      <c r="BE73" s="61"/>
      <c r="BF73" s="59"/>
      <c r="BG73" s="60"/>
      <c r="BH73" s="61"/>
      <c r="BI73" s="59"/>
      <c r="BJ73" s="60"/>
      <c r="BK73" s="61"/>
      <c r="BL73" s="59"/>
      <c r="BM73" s="60"/>
      <c r="BN73" s="61"/>
      <c r="BO73" s="59"/>
      <c r="BP73" s="60"/>
      <c r="BQ73" s="61"/>
      <c r="BR73" s="59"/>
      <c r="BS73" s="60"/>
      <c r="BT73" s="61"/>
      <c r="BU73" s="59"/>
      <c r="BV73" s="60"/>
      <c r="BW73" s="61"/>
      <c r="BX73" s="59"/>
      <c r="BY73" s="32">
        <f t="shared" si="5"/>
        <v>0</v>
      </c>
      <c r="BZ73" s="34">
        <f t="shared" si="6"/>
        <v>0</v>
      </c>
    </row>
    <row r="74" spans="1:78" ht="101.25" customHeight="1" thickBot="1" x14ac:dyDescent="0.3">
      <c r="A74" s="17">
        <v>72</v>
      </c>
      <c r="B74" s="17">
        <v>2022</v>
      </c>
      <c r="C74" s="17" t="s">
        <v>501</v>
      </c>
      <c r="D74" s="17" t="s">
        <v>52</v>
      </c>
      <c r="E74" s="54">
        <v>15000000</v>
      </c>
      <c r="F74" s="55">
        <v>15000000</v>
      </c>
      <c r="G74" s="56" t="s">
        <v>53</v>
      </c>
      <c r="H74" s="17" t="s">
        <v>502</v>
      </c>
      <c r="I74" s="67" t="s">
        <v>503</v>
      </c>
      <c r="J74" s="17" t="s">
        <v>57</v>
      </c>
      <c r="K74" s="17">
        <v>6</v>
      </c>
      <c r="L74" s="17">
        <v>0</v>
      </c>
      <c r="M74" s="17">
        <f t="shared" si="4"/>
        <v>6</v>
      </c>
      <c r="N74" s="17"/>
      <c r="O74" s="21">
        <v>44582</v>
      </c>
      <c r="P74" s="57">
        <v>44582</v>
      </c>
      <c r="Q74" s="57">
        <v>44585</v>
      </c>
      <c r="R74" s="57">
        <v>44765</v>
      </c>
      <c r="S74" s="57">
        <v>44765</v>
      </c>
      <c r="T74" s="17" t="s">
        <v>504</v>
      </c>
      <c r="U74" s="72" t="s">
        <v>92</v>
      </c>
      <c r="V74" s="17" t="s">
        <v>59</v>
      </c>
      <c r="W74" s="17" t="s">
        <v>93</v>
      </c>
      <c r="X74" s="20" t="s">
        <v>61</v>
      </c>
      <c r="Y74" s="17" t="s">
        <v>62</v>
      </c>
      <c r="Z74" s="17" t="s">
        <v>63</v>
      </c>
      <c r="AA74" s="20" t="s">
        <v>240</v>
      </c>
      <c r="AB74" s="24"/>
      <c r="AC74" s="24"/>
      <c r="AD74" s="24"/>
      <c r="AE74" s="24"/>
      <c r="AF74" s="24"/>
      <c r="AG74" s="24"/>
      <c r="AH74" s="24"/>
      <c r="AI74" s="24"/>
      <c r="AJ74" s="24"/>
      <c r="AK74" s="24">
        <f t="shared" si="7"/>
        <v>0</v>
      </c>
      <c r="AL74" s="58"/>
      <c r="AM74" s="25"/>
      <c r="AN74" s="26" t="s">
        <v>65</v>
      </c>
      <c r="AO74" s="27" t="s">
        <v>66</v>
      </c>
      <c r="AP74" s="17" t="s">
        <v>505</v>
      </c>
      <c r="AQ74" s="23">
        <f>+F74/K74</f>
        <v>2500000</v>
      </c>
      <c r="AR74" s="23">
        <f>+F74/M74</f>
        <v>2500000</v>
      </c>
      <c r="AS74" s="35" t="s">
        <v>506</v>
      </c>
      <c r="AT74" s="18" t="s">
        <v>78</v>
      </c>
      <c r="AU74" s="29"/>
      <c r="AV74" s="30"/>
      <c r="AW74" s="31"/>
      <c r="AX74" s="29"/>
      <c r="AY74" s="30"/>
      <c r="AZ74" s="31"/>
      <c r="BA74" s="32"/>
      <c r="BB74" s="33"/>
      <c r="BC74" s="59"/>
      <c r="BD74" s="60"/>
      <c r="BE74" s="61"/>
      <c r="BF74" s="59"/>
      <c r="BG74" s="60"/>
      <c r="BH74" s="61"/>
      <c r="BI74" s="59"/>
      <c r="BJ74" s="60"/>
      <c r="BK74" s="61"/>
      <c r="BL74" s="59"/>
      <c r="BM74" s="60"/>
      <c r="BN74" s="61"/>
      <c r="BO74" s="59"/>
      <c r="BP74" s="60"/>
      <c r="BQ74" s="61"/>
      <c r="BR74" s="59"/>
      <c r="BS74" s="60"/>
      <c r="BT74" s="61"/>
      <c r="BU74" s="59"/>
      <c r="BV74" s="60"/>
      <c r="BW74" s="61"/>
      <c r="BX74" s="59"/>
      <c r="BY74" s="32">
        <f t="shared" si="5"/>
        <v>0</v>
      </c>
      <c r="BZ74" s="34">
        <f t="shared" si="6"/>
        <v>0</v>
      </c>
    </row>
    <row r="75" spans="1:78" ht="101.25" customHeight="1" thickBot="1" x14ac:dyDescent="0.3">
      <c r="A75" s="17">
        <v>73</v>
      </c>
      <c r="B75" s="17">
        <v>2022</v>
      </c>
      <c r="C75" s="17" t="s">
        <v>507</v>
      </c>
      <c r="D75" s="17" t="s">
        <v>52</v>
      </c>
      <c r="E75" s="54">
        <v>15000000</v>
      </c>
      <c r="F75" s="55">
        <v>15000000</v>
      </c>
      <c r="G75" s="56" t="s">
        <v>53</v>
      </c>
      <c r="H75" s="17" t="s">
        <v>508</v>
      </c>
      <c r="I75" s="67" t="s">
        <v>509</v>
      </c>
      <c r="J75" s="17" t="s">
        <v>57</v>
      </c>
      <c r="K75" s="17">
        <v>6</v>
      </c>
      <c r="L75" s="17">
        <v>0</v>
      </c>
      <c r="M75" s="17">
        <f t="shared" si="4"/>
        <v>6</v>
      </c>
      <c r="N75" s="17"/>
      <c r="O75" s="21">
        <v>44582</v>
      </c>
      <c r="P75" s="57">
        <v>44582</v>
      </c>
      <c r="Q75" s="57">
        <v>44585</v>
      </c>
      <c r="R75" s="57">
        <v>44765</v>
      </c>
      <c r="S75" s="57">
        <v>44765</v>
      </c>
      <c r="T75" s="17" t="s">
        <v>510</v>
      </c>
      <c r="U75" s="72" t="s">
        <v>92</v>
      </c>
      <c r="V75" s="17" t="s">
        <v>84</v>
      </c>
      <c r="W75" s="17" t="s">
        <v>93</v>
      </c>
      <c r="X75" s="20" t="s">
        <v>61</v>
      </c>
      <c r="Y75" s="17" t="s">
        <v>62</v>
      </c>
      <c r="Z75" s="17" t="s">
        <v>63</v>
      </c>
      <c r="AA75" s="20" t="s">
        <v>240</v>
      </c>
      <c r="AB75" s="24"/>
      <c r="AC75" s="24"/>
      <c r="AD75" s="24"/>
      <c r="AE75" s="24"/>
      <c r="AF75" s="24"/>
      <c r="AG75" s="24"/>
      <c r="AH75" s="24"/>
      <c r="AI75" s="24"/>
      <c r="AJ75" s="24"/>
      <c r="AK75" s="24">
        <f t="shared" si="7"/>
        <v>0</v>
      </c>
      <c r="AL75" s="58"/>
      <c r="AM75" s="25"/>
      <c r="AN75" s="26" t="s">
        <v>65</v>
      </c>
      <c r="AO75" s="27" t="s">
        <v>66</v>
      </c>
      <c r="AP75" s="17" t="s">
        <v>505</v>
      </c>
      <c r="AQ75" s="23">
        <f>+F75/K75</f>
        <v>2500000</v>
      </c>
      <c r="AR75" s="23">
        <f>+F75/M75</f>
        <v>2500000</v>
      </c>
      <c r="AS75" s="35" t="s">
        <v>511</v>
      </c>
      <c r="AT75" s="18" t="s">
        <v>78</v>
      </c>
      <c r="AU75" s="29"/>
      <c r="AV75" s="30"/>
      <c r="AW75" s="31"/>
      <c r="AX75" s="29"/>
      <c r="AY75" s="30"/>
      <c r="AZ75" s="31"/>
      <c r="BA75" s="32"/>
      <c r="BB75" s="33"/>
      <c r="BC75" s="59"/>
      <c r="BD75" s="60"/>
      <c r="BE75" s="61"/>
      <c r="BF75" s="59"/>
      <c r="BG75" s="60"/>
      <c r="BH75" s="61"/>
      <c r="BI75" s="59"/>
      <c r="BJ75" s="60"/>
      <c r="BK75" s="61"/>
      <c r="BL75" s="59"/>
      <c r="BM75" s="60"/>
      <c r="BN75" s="61"/>
      <c r="BO75" s="59"/>
      <c r="BP75" s="60"/>
      <c r="BQ75" s="61"/>
      <c r="BR75" s="59"/>
      <c r="BS75" s="60"/>
      <c r="BT75" s="61"/>
      <c r="BU75" s="59"/>
      <c r="BV75" s="60"/>
      <c r="BW75" s="61"/>
      <c r="BX75" s="59"/>
      <c r="BY75" s="32">
        <f t="shared" si="5"/>
        <v>0</v>
      </c>
      <c r="BZ75" s="34">
        <f t="shared" si="6"/>
        <v>0</v>
      </c>
    </row>
    <row r="76" spans="1:78" ht="101.25" customHeight="1" thickBot="1" x14ac:dyDescent="0.3">
      <c r="A76" s="17">
        <v>74</v>
      </c>
      <c r="B76" s="17">
        <v>2022</v>
      </c>
      <c r="C76" s="17" t="s">
        <v>512</v>
      </c>
      <c r="D76" s="17" t="s">
        <v>52</v>
      </c>
      <c r="E76" s="54">
        <v>31032000</v>
      </c>
      <c r="F76" s="55">
        <v>31032000</v>
      </c>
      <c r="G76" s="56" t="s">
        <v>53</v>
      </c>
      <c r="H76" s="17" t="s">
        <v>513</v>
      </c>
      <c r="I76" s="67" t="s">
        <v>514</v>
      </c>
      <c r="J76" s="17" t="s">
        <v>57</v>
      </c>
      <c r="K76" s="17">
        <v>6</v>
      </c>
      <c r="L76" s="17">
        <v>0</v>
      </c>
      <c r="M76" s="17">
        <f t="shared" si="4"/>
        <v>6</v>
      </c>
      <c r="N76" s="17"/>
      <c r="O76" s="21">
        <v>44585</v>
      </c>
      <c r="P76" s="57">
        <v>44586</v>
      </c>
      <c r="Q76" s="57">
        <v>44587</v>
      </c>
      <c r="R76" s="57">
        <v>44767</v>
      </c>
      <c r="S76" s="57">
        <v>44767</v>
      </c>
      <c r="T76" s="17" t="s">
        <v>515</v>
      </c>
      <c r="U76" s="72" t="s">
        <v>516</v>
      </c>
      <c r="V76" s="17" t="s">
        <v>84</v>
      </c>
      <c r="W76" s="17" t="s">
        <v>60</v>
      </c>
      <c r="X76" s="20" t="s">
        <v>61</v>
      </c>
      <c r="Y76" s="17" t="s">
        <v>62</v>
      </c>
      <c r="Z76" s="17" t="s">
        <v>63</v>
      </c>
      <c r="AA76" s="20" t="s">
        <v>333</v>
      </c>
      <c r="AB76" s="24"/>
      <c r="AC76" s="24"/>
      <c r="AD76" s="24"/>
      <c r="AE76" s="24"/>
      <c r="AF76" s="24"/>
      <c r="AG76" s="24"/>
      <c r="AH76" s="24"/>
      <c r="AI76" s="24"/>
      <c r="AJ76" s="24"/>
      <c r="AK76" s="24">
        <f t="shared" si="7"/>
        <v>0</v>
      </c>
      <c r="AL76" s="58"/>
      <c r="AM76" s="25"/>
      <c r="AN76" s="26" t="s">
        <v>65</v>
      </c>
      <c r="AO76" s="27" t="s">
        <v>66</v>
      </c>
      <c r="AP76" s="17" t="s">
        <v>336</v>
      </c>
      <c r="AQ76" s="23">
        <f>+F76/K76</f>
        <v>5172000</v>
      </c>
      <c r="AR76" s="23">
        <f>+F76/M76</f>
        <v>5172000</v>
      </c>
      <c r="AS76" s="35" t="s">
        <v>517</v>
      </c>
      <c r="AT76" s="18" t="s">
        <v>78</v>
      </c>
      <c r="AU76" s="29"/>
      <c r="AV76" s="30"/>
      <c r="AW76" s="31"/>
      <c r="AX76" s="29"/>
      <c r="AY76" s="30"/>
      <c r="AZ76" s="31"/>
      <c r="BA76" s="32"/>
      <c r="BB76" s="33"/>
      <c r="BC76" s="59"/>
      <c r="BD76" s="60"/>
      <c r="BE76" s="61"/>
      <c r="BF76" s="59"/>
      <c r="BG76" s="60"/>
      <c r="BH76" s="61"/>
      <c r="BI76" s="59"/>
      <c r="BJ76" s="60"/>
      <c r="BK76" s="61"/>
      <c r="BL76" s="59"/>
      <c r="BM76" s="60"/>
      <c r="BN76" s="61"/>
      <c r="BO76" s="59"/>
      <c r="BP76" s="60"/>
      <c r="BQ76" s="61"/>
      <c r="BR76" s="59"/>
      <c r="BS76" s="60"/>
      <c r="BT76" s="61"/>
      <c r="BU76" s="59"/>
      <c r="BV76" s="60"/>
      <c r="BW76" s="61"/>
      <c r="BX76" s="59"/>
      <c r="BY76" s="32">
        <f t="shared" si="5"/>
        <v>0</v>
      </c>
      <c r="BZ76" s="34">
        <f t="shared" si="6"/>
        <v>0</v>
      </c>
    </row>
    <row r="77" spans="1:78" ht="101.25" customHeight="1" thickBot="1" x14ac:dyDescent="0.3">
      <c r="A77" s="17">
        <v>75</v>
      </c>
      <c r="B77" s="17">
        <v>2022</v>
      </c>
      <c r="C77" s="17" t="s">
        <v>518</v>
      </c>
      <c r="D77" s="17" t="s">
        <v>52</v>
      </c>
      <c r="E77" s="54">
        <v>27600000</v>
      </c>
      <c r="F77" s="55">
        <v>27600000</v>
      </c>
      <c r="G77" s="56" t="s">
        <v>53</v>
      </c>
      <c r="H77" s="17" t="s">
        <v>519</v>
      </c>
      <c r="I77" s="67" t="s">
        <v>520</v>
      </c>
      <c r="J77" s="17" t="s">
        <v>57</v>
      </c>
      <c r="K77" s="17">
        <v>6</v>
      </c>
      <c r="L77" s="17">
        <v>0</v>
      </c>
      <c r="M77" s="17">
        <f t="shared" si="4"/>
        <v>6</v>
      </c>
      <c r="N77" s="17"/>
      <c r="O77" s="21">
        <v>44582</v>
      </c>
      <c r="P77" s="57">
        <v>44582</v>
      </c>
      <c r="Q77" s="57">
        <v>44586</v>
      </c>
      <c r="R77" s="57">
        <v>44766</v>
      </c>
      <c r="S77" s="57">
        <v>44766</v>
      </c>
      <c r="T77" s="17" t="s">
        <v>521</v>
      </c>
      <c r="U77" s="72" t="s">
        <v>298</v>
      </c>
      <c r="V77" s="17" t="s">
        <v>59</v>
      </c>
      <c r="W77" s="17" t="s">
        <v>60</v>
      </c>
      <c r="X77" s="20" t="s">
        <v>61</v>
      </c>
      <c r="Y77" s="17" t="s">
        <v>62</v>
      </c>
      <c r="Z77" s="17" t="s">
        <v>63</v>
      </c>
      <c r="AA77" s="20" t="s">
        <v>171</v>
      </c>
      <c r="AB77" s="24"/>
      <c r="AC77" s="24"/>
      <c r="AD77" s="24"/>
      <c r="AE77" s="24"/>
      <c r="AF77" s="24"/>
      <c r="AG77" s="24"/>
      <c r="AH77" s="24"/>
      <c r="AI77" s="24"/>
      <c r="AJ77" s="24"/>
      <c r="AK77" s="24">
        <f t="shared" si="7"/>
        <v>0</v>
      </c>
      <c r="AL77" s="58"/>
      <c r="AM77" s="25"/>
      <c r="AN77" s="26" t="s">
        <v>65</v>
      </c>
      <c r="AO77" s="27" t="s">
        <v>66</v>
      </c>
      <c r="AP77" s="17" t="s">
        <v>111</v>
      </c>
      <c r="AQ77" s="23">
        <f>+F77/K77</f>
        <v>4600000</v>
      </c>
      <c r="AR77" s="23">
        <f>+F77/M77</f>
        <v>4600000</v>
      </c>
      <c r="AS77" s="35" t="s">
        <v>522</v>
      </c>
      <c r="AT77" s="18" t="s">
        <v>78</v>
      </c>
      <c r="AU77" s="29"/>
      <c r="AV77" s="30"/>
      <c r="AW77" s="31"/>
      <c r="AX77" s="29"/>
      <c r="AY77" s="30"/>
      <c r="AZ77" s="31"/>
      <c r="BA77" s="32"/>
      <c r="BB77" s="33"/>
      <c r="BC77" s="59"/>
      <c r="BD77" s="60"/>
      <c r="BE77" s="61"/>
      <c r="BF77" s="59"/>
      <c r="BG77" s="60"/>
      <c r="BH77" s="61"/>
      <c r="BI77" s="59"/>
      <c r="BJ77" s="60"/>
      <c r="BK77" s="61"/>
      <c r="BL77" s="59"/>
      <c r="BM77" s="60"/>
      <c r="BN77" s="61"/>
      <c r="BO77" s="59"/>
      <c r="BP77" s="60"/>
      <c r="BQ77" s="61"/>
      <c r="BR77" s="59"/>
      <c r="BS77" s="60"/>
      <c r="BT77" s="61"/>
      <c r="BU77" s="59"/>
      <c r="BV77" s="60"/>
      <c r="BW77" s="61"/>
      <c r="BX77" s="59"/>
      <c r="BY77" s="32">
        <f t="shared" si="5"/>
        <v>0</v>
      </c>
      <c r="BZ77" s="34">
        <f t="shared" si="6"/>
        <v>0</v>
      </c>
    </row>
    <row r="78" spans="1:78" ht="101.25" customHeight="1" thickBot="1" x14ac:dyDescent="0.3">
      <c r="A78" s="17">
        <v>76</v>
      </c>
      <c r="B78" s="17">
        <v>2022</v>
      </c>
      <c r="C78" s="17" t="s">
        <v>523</v>
      </c>
      <c r="D78" s="17" t="s">
        <v>52</v>
      </c>
      <c r="E78" s="54">
        <v>27600000</v>
      </c>
      <c r="F78" s="55">
        <v>27600000</v>
      </c>
      <c r="G78" s="56" t="s">
        <v>53</v>
      </c>
      <c r="H78" s="17" t="s">
        <v>524</v>
      </c>
      <c r="I78" s="67" t="s">
        <v>525</v>
      </c>
      <c r="J78" s="17" t="s">
        <v>57</v>
      </c>
      <c r="K78" s="17">
        <v>6</v>
      </c>
      <c r="L78" s="17">
        <v>0</v>
      </c>
      <c r="M78" s="17">
        <f t="shared" si="4"/>
        <v>6</v>
      </c>
      <c r="N78" s="17"/>
      <c r="O78" s="21">
        <v>44582</v>
      </c>
      <c r="P78" s="57">
        <v>44582</v>
      </c>
      <c r="Q78" s="57">
        <v>44585</v>
      </c>
      <c r="R78" s="57">
        <v>44765</v>
      </c>
      <c r="S78" s="57">
        <v>44765</v>
      </c>
      <c r="T78" s="17" t="s">
        <v>526</v>
      </c>
      <c r="U78" s="72" t="s">
        <v>165</v>
      </c>
      <c r="V78" s="17" t="s">
        <v>84</v>
      </c>
      <c r="W78" s="17" t="s">
        <v>60</v>
      </c>
      <c r="X78" s="20" t="s">
        <v>61</v>
      </c>
      <c r="Y78" s="17" t="s">
        <v>62</v>
      </c>
      <c r="Z78" s="17" t="s">
        <v>63</v>
      </c>
      <c r="AA78" s="20" t="s">
        <v>171</v>
      </c>
      <c r="AB78" s="24"/>
      <c r="AC78" s="24"/>
      <c r="AD78" s="24"/>
      <c r="AE78" s="24"/>
      <c r="AF78" s="24"/>
      <c r="AG78" s="24"/>
      <c r="AH78" s="24"/>
      <c r="AI78" s="24"/>
      <c r="AJ78" s="24"/>
      <c r="AK78" s="24">
        <f t="shared" si="7"/>
        <v>0</v>
      </c>
      <c r="AL78" s="58"/>
      <c r="AM78" s="25"/>
      <c r="AN78" s="26" t="s">
        <v>65</v>
      </c>
      <c r="AO78" s="27" t="s">
        <v>66</v>
      </c>
      <c r="AP78" s="17" t="s">
        <v>111</v>
      </c>
      <c r="AQ78" s="23">
        <f>+F78/K78</f>
        <v>4600000</v>
      </c>
      <c r="AR78" s="23">
        <f>+F78/M78</f>
        <v>4600000</v>
      </c>
      <c r="AS78" s="35" t="s">
        <v>527</v>
      </c>
      <c r="AT78" s="18" t="s">
        <v>69</v>
      </c>
      <c r="AU78" s="29"/>
      <c r="AV78" s="30"/>
      <c r="AW78" s="31"/>
      <c r="AX78" s="29"/>
      <c r="AY78" s="30"/>
      <c r="AZ78" s="31"/>
      <c r="BA78" s="32"/>
      <c r="BB78" s="33"/>
      <c r="BC78" s="59"/>
      <c r="BD78" s="60"/>
      <c r="BE78" s="61"/>
      <c r="BF78" s="59"/>
      <c r="BG78" s="60"/>
      <c r="BH78" s="61"/>
      <c r="BI78" s="59"/>
      <c r="BJ78" s="60"/>
      <c r="BK78" s="61"/>
      <c r="BL78" s="59"/>
      <c r="BM78" s="60"/>
      <c r="BN78" s="61"/>
      <c r="BO78" s="59"/>
      <c r="BP78" s="60"/>
      <c r="BQ78" s="61"/>
      <c r="BR78" s="59"/>
      <c r="BS78" s="60"/>
      <c r="BT78" s="61"/>
      <c r="BU78" s="59"/>
      <c r="BV78" s="60"/>
      <c r="BW78" s="61"/>
      <c r="BX78" s="59"/>
      <c r="BY78" s="32">
        <f t="shared" si="5"/>
        <v>0</v>
      </c>
      <c r="BZ78" s="34">
        <f t="shared" si="6"/>
        <v>0</v>
      </c>
    </row>
    <row r="79" spans="1:78" ht="101.25" customHeight="1" thickBot="1" x14ac:dyDescent="0.3">
      <c r="A79" s="17">
        <v>77</v>
      </c>
      <c r="B79" s="17">
        <v>2022</v>
      </c>
      <c r="C79" s="17" t="s">
        <v>528</v>
      </c>
      <c r="D79" s="17" t="s">
        <v>52</v>
      </c>
      <c r="E79" s="54">
        <v>29400000</v>
      </c>
      <c r="F79" s="55">
        <v>29400000</v>
      </c>
      <c r="G79" s="56" t="s">
        <v>53</v>
      </c>
      <c r="H79" s="17" t="s">
        <v>529</v>
      </c>
      <c r="I79" s="67" t="s">
        <v>530</v>
      </c>
      <c r="J79" s="17" t="s">
        <v>57</v>
      </c>
      <c r="K79" s="17">
        <v>6</v>
      </c>
      <c r="L79" s="17">
        <v>0</v>
      </c>
      <c r="M79" s="17">
        <f t="shared" si="4"/>
        <v>6</v>
      </c>
      <c r="N79" s="17"/>
      <c r="O79" s="21">
        <v>44582</v>
      </c>
      <c r="P79" s="57">
        <v>44582</v>
      </c>
      <c r="Q79" s="57">
        <v>44585</v>
      </c>
      <c r="R79" s="57">
        <v>44765</v>
      </c>
      <c r="S79" s="57">
        <v>44765</v>
      </c>
      <c r="T79" s="17" t="s">
        <v>531</v>
      </c>
      <c r="U79" s="72" t="s">
        <v>282</v>
      </c>
      <c r="V79" s="17" t="s">
        <v>84</v>
      </c>
      <c r="W79" s="17" t="s">
        <v>60</v>
      </c>
      <c r="X79" s="20" t="s">
        <v>61</v>
      </c>
      <c r="Y79" s="17" t="s">
        <v>62</v>
      </c>
      <c r="Z79" s="17" t="s">
        <v>63</v>
      </c>
      <c r="AA79" s="20" t="s">
        <v>171</v>
      </c>
      <c r="AB79" s="24"/>
      <c r="AC79" s="24"/>
      <c r="AD79" s="24"/>
      <c r="AE79" s="24"/>
      <c r="AF79" s="24"/>
      <c r="AG79" s="24"/>
      <c r="AH79" s="24"/>
      <c r="AI79" s="24"/>
      <c r="AJ79" s="24"/>
      <c r="AK79" s="24">
        <f>+AC79+AE79+AG79+AI79</f>
        <v>0</v>
      </c>
      <c r="AL79" s="58"/>
      <c r="AM79" s="25"/>
      <c r="AN79" s="26" t="s">
        <v>65</v>
      </c>
      <c r="AO79" s="27" t="s">
        <v>66</v>
      </c>
      <c r="AP79" s="17" t="s">
        <v>189</v>
      </c>
      <c r="AQ79" s="23">
        <f>+F79/K79</f>
        <v>4900000</v>
      </c>
      <c r="AR79" s="23">
        <f>+F79/M79</f>
        <v>4900000</v>
      </c>
      <c r="AS79" s="35" t="s">
        <v>532</v>
      </c>
      <c r="AT79" s="18" t="s">
        <v>78</v>
      </c>
      <c r="AU79" s="29"/>
      <c r="AV79" s="30"/>
      <c r="AW79" s="31"/>
      <c r="AX79" s="29"/>
      <c r="AY79" s="30"/>
      <c r="AZ79" s="31"/>
      <c r="BA79" s="32"/>
      <c r="BB79" s="33"/>
      <c r="BC79" s="59"/>
      <c r="BD79" s="60"/>
      <c r="BE79" s="61"/>
      <c r="BF79" s="59"/>
      <c r="BG79" s="60"/>
      <c r="BH79" s="61"/>
      <c r="BI79" s="59"/>
      <c r="BJ79" s="60"/>
      <c r="BK79" s="61"/>
      <c r="BL79" s="59"/>
      <c r="BM79" s="60"/>
      <c r="BN79" s="61"/>
      <c r="BO79" s="59"/>
      <c r="BP79" s="60"/>
      <c r="BQ79" s="61"/>
      <c r="BR79" s="59"/>
      <c r="BS79" s="60"/>
      <c r="BT79" s="61"/>
      <c r="BU79" s="59"/>
      <c r="BV79" s="60"/>
      <c r="BW79" s="61"/>
      <c r="BX79" s="59"/>
      <c r="BY79" s="32">
        <f>+AU79+AX79+BA79+BD79+BG79+BJ79+BM79+BP79+BS79+BV79</f>
        <v>0</v>
      </c>
      <c r="BZ79" s="34">
        <f>+AW79+AZ79+BC79+BF79+BI79+BL79+BO79+BR79+BU79+BX79</f>
        <v>0</v>
      </c>
    </row>
    <row r="80" spans="1:78" ht="101.25" customHeight="1" thickBot="1" x14ac:dyDescent="0.3">
      <c r="A80" s="17">
        <v>78</v>
      </c>
      <c r="B80" s="17">
        <v>2022</v>
      </c>
      <c r="C80" s="17" t="s">
        <v>533</v>
      </c>
      <c r="D80" s="17" t="s">
        <v>52</v>
      </c>
      <c r="E80" s="54">
        <v>28800000</v>
      </c>
      <c r="F80" s="55">
        <v>28800000</v>
      </c>
      <c r="G80" s="56" t="s">
        <v>53</v>
      </c>
      <c r="H80" s="17" t="s">
        <v>534</v>
      </c>
      <c r="I80" s="67" t="s">
        <v>535</v>
      </c>
      <c r="J80" s="17" t="s">
        <v>57</v>
      </c>
      <c r="K80" s="17">
        <v>6</v>
      </c>
      <c r="L80" s="17">
        <v>0</v>
      </c>
      <c r="M80" s="17">
        <f t="shared" ref="M80:M122" si="8">+K80+L80</f>
        <v>6</v>
      </c>
      <c r="N80" s="17"/>
      <c r="O80" s="21">
        <v>44582</v>
      </c>
      <c r="P80" s="57">
        <v>44582</v>
      </c>
      <c r="Q80" s="57">
        <v>44585</v>
      </c>
      <c r="R80" s="57">
        <v>44765</v>
      </c>
      <c r="S80" s="57">
        <v>44765</v>
      </c>
      <c r="T80" s="17" t="s">
        <v>536</v>
      </c>
      <c r="U80" s="72" t="s">
        <v>366</v>
      </c>
      <c r="V80" s="17" t="s">
        <v>59</v>
      </c>
      <c r="W80" s="17" t="s">
        <v>60</v>
      </c>
      <c r="X80" s="20" t="s">
        <v>61</v>
      </c>
      <c r="Y80" s="17" t="s">
        <v>62</v>
      </c>
      <c r="Z80" s="17" t="s">
        <v>63</v>
      </c>
      <c r="AA80" s="20" t="s">
        <v>537</v>
      </c>
      <c r="AB80" s="24"/>
      <c r="AC80" s="24"/>
      <c r="AD80" s="24"/>
      <c r="AE80" s="24"/>
      <c r="AF80" s="24"/>
      <c r="AG80" s="24"/>
      <c r="AH80" s="24"/>
      <c r="AI80" s="24"/>
      <c r="AJ80" s="24"/>
      <c r="AK80" s="24">
        <f>+AC80+AE80+AG80+AI80</f>
        <v>0</v>
      </c>
      <c r="AL80" s="58"/>
      <c r="AM80" s="25"/>
      <c r="AN80" s="26" t="s">
        <v>65</v>
      </c>
      <c r="AO80" s="27" t="s">
        <v>66</v>
      </c>
      <c r="AP80" s="17" t="s">
        <v>445</v>
      </c>
      <c r="AQ80" s="23">
        <f>+F80/K80</f>
        <v>4800000</v>
      </c>
      <c r="AR80" s="23">
        <f>+F80/M80</f>
        <v>4800000</v>
      </c>
      <c r="AS80" s="35" t="s">
        <v>538</v>
      </c>
      <c r="AT80" s="18" t="s">
        <v>87</v>
      </c>
      <c r="AU80" s="29"/>
      <c r="AV80" s="30"/>
      <c r="AW80" s="31"/>
      <c r="AX80" s="29"/>
      <c r="AY80" s="30"/>
      <c r="AZ80" s="31"/>
      <c r="BA80" s="32"/>
      <c r="BB80" s="33"/>
      <c r="BC80" s="59"/>
      <c r="BD80" s="60"/>
      <c r="BE80" s="61"/>
      <c r="BF80" s="59"/>
      <c r="BG80" s="60"/>
      <c r="BH80" s="61"/>
      <c r="BI80" s="59"/>
      <c r="BJ80" s="60"/>
      <c r="BK80" s="61"/>
      <c r="BL80" s="59"/>
      <c r="BM80" s="60"/>
      <c r="BN80" s="61"/>
      <c r="BO80" s="59"/>
      <c r="BP80" s="60"/>
      <c r="BQ80" s="61"/>
      <c r="BR80" s="59"/>
      <c r="BS80" s="60"/>
      <c r="BT80" s="61"/>
      <c r="BU80" s="59"/>
      <c r="BV80" s="60"/>
      <c r="BW80" s="61"/>
      <c r="BX80" s="59"/>
      <c r="BY80" s="32">
        <f>+AU80+AX80+BA80+BD80+BG80+BJ80+BM80+BP80+BS80+BV80</f>
        <v>0</v>
      </c>
      <c r="BZ80" s="34">
        <f>+AW80+AZ80+BC80+BF80+BI80+BL80+BO80+BR80+BU80+BX80</f>
        <v>0</v>
      </c>
    </row>
    <row r="81" spans="1:78" ht="101.25" customHeight="1" thickBot="1" x14ac:dyDescent="0.3">
      <c r="A81" s="17">
        <v>79</v>
      </c>
      <c r="B81" s="17">
        <v>2022</v>
      </c>
      <c r="C81" s="17" t="s">
        <v>539</v>
      </c>
      <c r="D81" s="17" t="s">
        <v>52</v>
      </c>
      <c r="E81" s="54">
        <v>21000000</v>
      </c>
      <c r="F81" s="55">
        <v>21000000</v>
      </c>
      <c r="G81" s="56" t="s">
        <v>53</v>
      </c>
      <c r="H81" s="17" t="s">
        <v>540</v>
      </c>
      <c r="I81" s="67" t="s">
        <v>541</v>
      </c>
      <c r="J81" s="17" t="s">
        <v>57</v>
      </c>
      <c r="K81" s="17">
        <v>6</v>
      </c>
      <c r="L81" s="17">
        <v>0</v>
      </c>
      <c r="M81" s="17">
        <f t="shared" si="8"/>
        <v>6</v>
      </c>
      <c r="N81" s="17"/>
      <c r="O81" s="17"/>
      <c r="P81" s="57">
        <v>44588</v>
      </c>
      <c r="Q81" s="57">
        <v>44594</v>
      </c>
      <c r="R81" s="57">
        <v>44774</v>
      </c>
      <c r="S81" s="57">
        <v>44774</v>
      </c>
      <c r="T81" s="17" t="s">
        <v>542</v>
      </c>
      <c r="U81" s="72" t="s">
        <v>298</v>
      </c>
      <c r="V81" s="17" t="s">
        <v>59</v>
      </c>
      <c r="W81" s="17" t="s">
        <v>102</v>
      </c>
      <c r="X81" s="20" t="s">
        <v>61</v>
      </c>
      <c r="Y81" s="17" t="s">
        <v>62</v>
      </c>
      <c r="Z81" s="17" t="s">
        <v>63</v>
      </c>
      <c r="AA81" s="20" t="s">
        <v>124</v>
      </c>
      <c r="AB81" s="24"/>
      <c r="AC81" s="24"/>
      <c r="AD81" s="24"/>
      <c r="AE81" s="24"/>
      <c r="AF81" s="24"/>
      <c r="AG81" s="24"/>
      <c r="AH81" s="24"/>
      <c r="AI81" s="24"/>
      <c r="AJ81" s="24"/>
      <c r="AK81" s="24"/>
      <c r="AL81" s="58"/>
      <c r="AM81" s="25"/>
      <c r="AN81" s="26" t="s">
        <v>65</v>
      </c>
      <c r="AO81" s="27" t="s">
        <v>66</v>
      </c>
      <c r="AP81" s="17" t="s">
        <v>111</v>
      </c>
      <c r="AQ81" s="23">
        <f>+F81/K81</f>
        <v>3500000</v>
      </c>
      <c r="AR81" s="23">
        <f>+F81/M81</f>
        <v>3500000</v>
      </c>
      <c r="AS81" s="35" t="s">
        <v>543</v>
      </c>
      <c r="AT81" s="18" t="s">
        <v>78</v>
      </c>
      <c r="AU81" s="29"/>
      <c r="AV81" s="30"/>
      <c r="AW81" s="31"/>
      <c r="AX81" s="29"/>
      <c r="AY81" s="30"/>
      <c r="AZ81" s="31"/>
      <c r="BA81" s="32"/>
      <c r="BB81" s="33"/>
      <c r="BC81" s="59"/>
      <c r="BD81" s="60"/>
      <c r="BE81" s="61"/>
      <c r="BF81" s="59"/>
      <c r="BG81" s="60"/>
      <c r="BH81" s="61"/>
      <c r="BI81" s="59"/>
      <c r="BJ81" s="60"/>
      <c r="BK81" s="61"/>
      <c r="BL81" s="59"/>
      <c r="BM81" s="60"/>
      <c r="BN81" s="61"/>
      <c r="BO81" s="59"/>
      <c r="BP81" s="60"/>
      <c r="BQ81" s="61"/>
      <c r="BR81" s="59"/>
      <c r="BS81" s="60"/>
      <c r="BT81" s="61"/>
      <c r="BU81" s="59"/>
      <c r="BV81" s="60"/>
      <c r="BW81" s="61"/>
      <c r="BX81" s="59"/>
      <c r="BY81" s="32"/>
      <c r="BZ81" s="34"/>
    </row>
    <row r="82" spans="1:78" ht="101.25" customHeight="1" thickBot="1" x14ac:dyDescent="0.3">
      <c r="A82" s="17">
        <v>80</v>
      </c>
      <c r="B82" s="17">
        <v>2022</v>
      </c>
      <c r="C82" s="17" t="s">
        <v>544</v>
      </c>
      <c r="D82" s="17" t="s">
        <v>52</v>
      </c>
      <c r="E82" s="54">
        <v>31080000</v>
      </c>
      <c r="F82" s="55">
        <v>31080000</v>
      </c>
      <c r="G82" s="56" t="s">
        <v>53</v>
      </c>
      <c r="H82" s="17" t="s">
        <v>545</v>
      </c>
      <c r="I82" s="67" t="s">
        <v>546</v>
      </c>
      <c r="J82" s="17" t="s">
        <v>57</v>
      </c>
      <c r="K82" s="17">
        <v>6</v>
      </c>
      <c r="L82" s="17">
        <v>0</v>
      </c>
      <c r="M82" s="17">
        <f t="shared" si="8"/>
        <v>6</v>
      </c>
      <c r="N82" s="17"/>
      <c r="O82" s="17"/>
      <c r="P82" s="57">
        <v>44586</v>
      </c>
      <c r="Q82" s="57">
        <v>44594</v>
      </c>
      <c r="R82" s="57">
        <v>44774</v>
      </c>
      <c r="S82" s="57">
        <v>44774</v>
      </c>
      <c r="T82" s="17" t="s">
        <v>547</v>
      </c>
      <c r="U82" s="72" t="s">
        <v>188</v>
      </c>
      <c r="V82" s="17" t="s">
        <v>59</v>
      </c>
      <c r="W82" s="17" t="s">
        <v>60</v>
      </c>
      <c r="X82" s="20" t="s">
        <v>61</v>
      </c>
      <c r="Y82" s="17" t="s">
        <v>62</v>
      </c>
      <c r="Z82" s="17" t="s">
        <v>63</v>
      </c>
      <c r="AA82" s="20" t="s">
        <v>548</v>
      </c>
      <c r="AB82" s="24"/>
      <c r="AC82" s="24"/>
      <c r="AD82" s="24"/>
      <c r="AE82" s="24"/>
      <c r="AF82" s="24"/>
      <c r="AG82" s="24"/>
      <c r="AH82" s="24"/>
      <c r="AI82" s="24"/>
      <c r="AJ82" s="24"/>
      <c r="AK82" s="24"/>
      <c r="AL82" s="58"/>
      <c r="AM82" s="25"/>
      <c r="AN82" s="26" t="s">
        <v>65</v>
      </c>
      <c r="AO82" s="27" t="s">
        <v>66</v>
      </c>
      <c r="AP82" s="17" t="s">
        <v>189</v>
      </c>
      <c r="AQ82" s="23">
        <f>+F82/K82</f>
        <v>5180000</v>
      </c>
      <c r="AR82" s="23">
        <f>+F82/M82</f>
        <v>5180000</v>
      </c>
      <c r="AS82" s="35" t="s">
        <v>549</v>
      </c>
      <c r="AT82" s="18" t="s">
        <v>78</v>
      </c>
      <c r="AU82" s="29"/>
      <c r="AV82" s="30"/>
      <c r="AW82" s="31"/>
      <c r="AX82" s="29"/>
      <c r="AY82" s="30"/>
      <c r="AZ82" s="31"/>
      <c r="BA82" s="32"/>
      <c r="BB82" s="33"/>
      <c r="BC82" s="59"/>
      <c r="BD82" s="60"/>
      <c r="BE82" s="61"/>
      <c r="BF82" s="59"/>
      <c r="BG82" s="60"/>
      <c r="BH82" s="61"/>
      <c r="BI82" s="59"/>
      <c r="BJ82" s="60"/>
      <c r="BK82" s="61"/>
      <c r="BL82" s="59"/>
      <c r="BM82" s="60"/>
      <c r="BN82" s="61"/>
      <c r="BO82" s="59"/>
      <c r="BP82" s="60"/>
      <c r="BQ82" s="61"/>
      <c r="BR82" s="59"/>
      <c r="BS82" s="60"/>
      <c r="BT82" s="61"/>
      <c r="BU82" s="59"/>
      <c r="BV82" s="60"/>
      <c r="BW82" s="61"/>
      <c r="BX82" s="59"/>
      <c r="BY82" s="32"/>
      <c r="BZ82" s="34"/>
    </row>
    <row r="83" spans="1:78" ht="101.25" customHeight="1" thickBot="1" x14ac:dyDescent="0.3">
      <c r="A83" s="17">
        <v>81</v>
      </c>
      <c r="B83" s="17">
        <v>2022</v>
      </c>
      <c r="C83" s="17" t="s">
        <v>550</v>
      </c>
      <c r="D83" s="17" t="s">
        <v>52</v>
      </c>
      <c r="E83" s="54">
        <v>27600000</v>
      </c>
      <c r="F83" s="55">
        <v>27600000</v>
      </c>
      <c r="G83" s="56" t="s">
        <v>53</v>
      </c>
      <c r="H83" s="17" t="s">
        <v>551</v>
      </c>
      <c r="I83" s="67" t="s">
        <v>552</v>
      </c>
      <c r="J83" s="17" t="s">
        <v>57</v>
      </c>
      <c r="K83" s="17">
        <v>6</v>
      </c>
      <c r="L83" s="17">
        <v>0</v>
      </c>
      <c r="M83" s="17">
        <f t="shared" si="8"/>
        <v>6</v>
      </c>
      <c r="N83" s="17"/>
      <c r="O83" s="17"/>
      <c r="P83" s="57">
        <v>44586</v>
      </c>
      <c r="Q83" s="57">
        <v>44593</v>
      </c>
      <c r="R83" s="57">
        <v>44773</v>
      </c>
      <c r="S83" s="57">
        <v>44773</v>
      </c>
      <c r="T83" s="17" t="s">
        <v>553</v>
      </c>
      <c r="U83" s="72" t="s">
        <v>165</v>
      </c>
      <c r="V83" s="17" t="s">
        <v>59</v>
      </c>
      <c r="W83" s="17" t="s">
        <v>60</v>
      </c>
      <c r="X83" s="20" t="s">
        <v>61</v>
      </c>
      <c r="Y83" s="17" t="s">
        <v>62</v>
      </c>
      <c r="Z83" s="17" t="s">
        <v>63</v>
      </c>
      <c r="AA83" s="20" t="s">
        <v>554</v>
      </c>
      <c r="AB83" s="24"/>
      <c r="AC83" s="24"/>
      <c r="AD83" s="24"/>
      <c r="AE83" s="24"/>
      <c r="AF83" s="24"/>
      <c r="AG83" s="24"/>
      <c r="AH83" s="24"/>
      <c r="AI83" s="24"/>
      <c r="AJ83" s="24"/>
      <c r="AK83" s="24"/>
      <c r="AL83" s="58"/>
      <c r="AM83" s="25"/>
      <c r="AN83" s="26" t="s">
        <v>65</v>
      </c>
      <c r="AO83" s="27" t="s">
        <v>66</v>
      </c>
      <c r="AP83" s="17" t="s">
        <v>189</v>
      </c>
      <c r="AQ83" s="23">
        <f>+F83/K83</f>
        <v>4600000</v>
      </c>
      <c r="AR83" s="23">
        <f>+F83/M83</f>
        <v>4600000</v>
      </c>
      <c r="AS83" s="35" t="s">
        <v>555</v>
      </c>
      <c r="AT83" s="18" t="s">
        <v>78</v>
      </c>
      <c r="AU83" s="29"/>
      <c r="AV83" s="30"/>
      <c r="AW83" s="31"/>
      <c r="AX83" s="29"/>
      <c r="AY83" s="30"/>
      <c r="AZ83" s="31"/>
      <c r="BA83" s="32"/>
      <c r="BB83" s="33"/>
      <c r="BC83" s="59"/>
      <c r="BD83" s="60"/>
      <c r="BE83" s="61"/>
      <c r="BF83" s="59"/>
      <c r="BG83" s="60"/>
      <c r="BH83" s="61"/>
      <c r="BI83" s="59"/>
      <c r="BJ83" s="60"/>
      <c r="BK83" s="61"/>
      <c r="BL83" s="59"/>
      <c r="BM83" s="60"/>
      <c r="BN83" s="61"/>
      <c r="BO83" s="59"/>
      <c r="BP83" s="60"/>
      <c r="BQ83" s="61"/>
      <c r="BR83" s="59"/>
      <c r="BS83" s="60"/>
      <c r="BT83" s="61"/>
      <c r="BU83" s="59"/>
      <c r="BV83" s="60"/>
      <c r="BW83" s="61"/>
      <c r="BX83" s="59"/>
      <c r="BY83" s="32"/>
      <c r="BZ83" s="34"/>
    </row>
    <row r="84" spans="1:78" ht="101.25" customHeight="1" thickBot="1" x14ac:dyDescent="0.3">
      <c r="A84" s="17">
        <v>82</v>
      </c>
      <c r="B84" s="17">
        <v>2022</v>
      </c>
      <c r="C84" s="17" t="s">
        <v>556</v>
      </c>
      <c r="D84" s="17" t="s">
        <v>52</v>
      </c>
      <c r="E84" s="54">
        <v>13200000</v>
      </c>
      <c r="F84" s="55">
        <v>13200000</v>
      </c>
      <c r="G84" s="56" t="s">
        <v>53</v>
      </c>
      <c r="H84" s="17" t="s">
        <v>557</v>
      </c>
      <c r="I84" s="67" t="s">
        <v>558</v>
      </c>
      <c r="J84" s="17" t="s">
        <v>57</v>
      </c>
      <c r="K84" s="17">
        <v>6</v>
      </c>
      <c r="L84" s="17">
        <v>0</v>
      </c>
      <c r="M84" s="17">
        <f t="shared" si="8"/>
        <v>6</v>
      </c>
      <c r="N84" s="17"/>
      <c r="O84" s="17"/>
      <c r="P84" s="57">
        <v>44586</v>
      </c>
      <c r="Q84" s="57">
        <v>44587</v>
      </c>
      <c r="R84" s="57">
        <v>44769</v>
      </c>
      <c r="S84" s="57">
        <v>44769</v>
      </c>
      <c r="T84" s="19" t="s">
        <v>559</v>
      </c>
      <c r="U84" s="72" t="s">
        <v>92</v>
      </c>
      <c r="V84" s="19" t="s">
        <v>84</v>
      </c>
      <c r="W84" s="19" t="s">
        <v>93</v>
      </c>
      <c r="X84" s="62" t="s">
        <v>61</v>
      </c>
      <c r="Y84" s="19" t="s">
        <v>62</v>
      </c>
      <c r="Z84" s="19" t="s">
        <v>63</v>
      </c>
      <c r="AA84" s="20" t="s">
        <v>560</v>
      </c>
      <c r="AB84" s="24"/>
      <c r="AC84" s="24"/>
      <c r="AD84" s="24"/>
      <c r="AE84" s="24"/>
      <c r="AF84" s="24"/>
      <c r="AG84" s="24"/>
      <c r="AH84" s="24"/>
      <c r="AI84" s="24"/>
      <c r="AJ84" s="24"/>
      <c r="AK84" s="24"/>
      <c r="AL84" s="58"/>
      <c r="AM84" s="25"/>
      <c r="AN84" s="26" t="s">
        <v>65</v>
      </c>
      <c r="AO84" s="27" t="s">
        <v>66</v>
      </c>
      <c r="AP84" s="17" t="s">
        <v>189</v>
      </c>
      <c r="AQ84" s="23">
        <f>+F84/K84</f>
        <v>2200000</v>
      </c>
      <c r="AR84" s="23">
        <f>+F84/M84</f>
        <v>2200000</v>
      </c>
      <c r="AS84" s="35" t="s">
        <v>561</v>
      </c>
      <c r="AT84" s="18" t="s">
        <v>78</v>
      </c>
      <c r="AU84" s="29"/>
      <c r="AV84" s="30"/>
      <c r="AW84" s="31"/>
      <c r="AX84" s="29"/>
      <c r="AY84" s="30"/>
      <c r="AZ84" s="31"/>
      <c r="BA84" s="32"/>
      <c r="BB84" s="33"/>
      <c r="BC84" s="59"/>
      <c r="BD84" s="60"/>
      <c r="BE84" s="61"/>
      <c r="BF84" s="59"/>
      <c r="BG84" s="60"/>
      <c r="BH84" s="61"/>
      <c r="BI84" s="59"/>
      <c r="BJ84" s="60"/>
      <c r="BK84" s="61"/>
      <c r="BL84" s="59"/>
      <c r="BM84" s="60"/>
      <c r="BN84" s="61"/>
      <c r="BO84" s="59"/>
      <c r="BP84" s="60"/>
      <c r="BQ84" s="61"/>
      <c r="BR84" s="59"/>
      <c r="BS84" s="60"/>
      <c r="BT84" s="61"/>
      <c r="BU84" s="59"/>
      <c r="BV84" s="60"/>
      <c r="BW84" s="61"/>
      <c r="BX84" s="59"/>
      <c r="BY84" s="32"/>
      <c r="BZ84" s="34"/>
    </row>
    <row r="85" spans="1:78" ht="101.25" customHeight="1" thickBot="1" x14ac:dyDescent="0.3">
      <c r="A85" s="17">
        <v>83</v>
      </c>
      <c r="B85" s="17">
        <v>2022</v>
      </c>
      <c r="C85" s="17" t="s">
        <v>562</v>
      </c>
      <c r="D85" s="17" t="s">
        <v>52</v>
      </c>
      <c r="E85" s="54">
        <v>10904000</v>
      </c>
      <c r="F85" s="55">
        <v>10904000</v>
      </c>
      <c r="G85" s="56" t="s">
        <v>53</v>
      </c>
      <c r="H85" s="17" t="s">
        <v>563</v>
      </c>
      <c r="I85" s="67" t="s">
        <v>564</v>
      </c>
      <c r="J85" s="17" t="s">
        <v>57</v>
      </c>
      <c r="K85" s="17">
        <v>4</v>
      </c>
      <c r="L85" s="17">
        <v>0</v>
      </c>
      <c r="M85" s="17">
        <f t="shared" si="8"/>
        <v>4</v>
      </c>
      <c r="N85" s="17"/>
      <c r="O85" s="17"/>
      <c r="P85" s="57">
        <v>44586</v>
      </c>
      <c r="Q85" s="57">
        <v>44593</v>
      </c>
      <c r="R85" s="57">
        <v>44742</v>
      </c>
      <c r="S85" s="57">
        <v>44742</v>
      </c>
      <c r="T85" s="19" t="s">
        <v>565</v>
      </c>
      <c r="U85" s="72" t="s">
        <v>92</v>
      </c>
      <c r="V85" s="17" t="s">
        <v>84</v>
      </c>
      <c r="W85" s="17" t="s">
        <v>93</v>
      </c>
      <c r="X85" s="20" t="s">
        <v>61</v>
      </c>
      <c r="Y85" s="19" t="s">
        <v>62</v>
      </c>
      <c r="Z85" s="19" t="s">
        <v>63</v>
      </c>
      <c r="AA85" s="20" t="s">
        <v>566</v>
      </c>
      <c r="AB85" s="24"/>
      <c r="AC85" s="24"/>
      <c r="AD85" s="24"/>
      <c r="AE85" s="24"/>
      <c r="AF85" s="24"/>
      <c r="AG85" s="24"/>
      <c r="AH85" s="24"/>
      <c r="AI85" s="24"/>
      <c r="AJ85" s="24"/>
      <c r="AK85" s="24"/>
      <c r="AL85" s="58"/>
      <c r="AM85" s="25"/>
      <c r="AN85" s="26" t="s">
        <v>65</v>
      </c>
      <c r="AO85" s="27" t="s">
        <v>66</v>
      </c>
      <c r="AP85" s="17" t="s">
        <v>219</v>
      </c>
      <c r="AQ85" s="23">
        <f>+F85/K85</f>
        <v>2726000</v>
      </c>
      <c r="AR85" s="23">
        <f>+F85/M85</f>
        <v>2726000</v>
      </c>
      <c r="AS85" s="35" t="s">
        <v>567</v>
      </c>
      <c r="AT85" s="18" t="s">
        <v>78</v>
      </c>
      <c r="AU85" s="29"/>
      <c r="AV85" s="30"/>
      <c r="AW85" s="31"/>
      <c r="AX85" s="29"/>
      <c r="AY85" s="30"/>
      <c r="AZ85" s="31"/>
      <c r="BA85" s="32"/>
      <c r="BB85" s="33"/>
      <c r="BC85" s="59"/>
      <c r="BD85" s="60"/>
      <c r="BE85" s="61"/>
      <c r="BF85" s="59"/>
      <c r="BG85" s="60"/>
      <c r="BH85" s="61"/>
      <c r="BI85" s="59"/>
      <c r="BJ85" s="60"/>
      <c r="BK85" s="61"/>
      <c r="BL85" s="59"/>
      <c r="BM85" s="60"/>
      <c r="BN85" s="61"/>
      <c r="BO85" s="59"/>
      <c r="BP85" s="60"/>
      <c r="BQ85" s="61"/>
      <c r="BR85" s="59"/>
      <c r="BS85" s="60"/>
      <c r="BT85" s="61"/>
      <c r="BU85" s="59"/>
      <c r="BV85" s="60"/>
      <c r="BW85" s="61"/>
      <c r="BX85" s="59"/>
      <c r="BY85" s="32"/>
      <c r="BZ85" s="34"/>
    </row>
    <row r="86" spans="1:78" ht="101.25" customHeight="1" thickBot="1" x14ac:dyDescent="0.3">
      <c r="A86" s="17">
        <v>84</v>
      </c>
      <c r="B86" s="17">
        <v>2022</v>
      </c>
      <c r="C86" s="17" t="s">
        <v>568</v>
      </c>
      <c r="D86" s="17" t="s">
        <v>52</v>
      </c>
      <c r="E86" s="54">
        <v>27600000</v>
      </c>
      <c r="F86" s="55">
        <v>27600000</v>
      </c>
      <c r="G86" s="56" t="s">
        <v>53</v>
      </c>
      <c r="H86" s="17" t="s">
        <v>569</v>
      </c>
      <c r="I86" s="67" t="s">
        <v>570</v>
      </c>
      <c r="J86" s="17" t="s">
        <v>57</v>
      </c>
      <c r="K86" s="17">
        <v>6</v>
      </c>
      <c r="L86" s="17">
        <v>0</v>
      </c>
      <c r="M86" s="17">
        <f t="shared" si="8"/>
        <v>6</v>
      </c>
      <c r="N86" s="17"/>
      <c r="O86" s="17"/>
      <c r="P86" s="57">
        <v>44588</v>
      </c>
      <c r="Q86" s="57">
        <v>44593</v>
      </c>
      <c r="R86" s="57">
        <v>44773</v>
      </c>
      <c r="S86" s="57">
        <v>44773</v>
      </c>
      <c r="T86" s="19" t="s">
        <v>571</v>
      </c>
      <c r="U86" s="72" t="s">
        <v>165</v>
      </c>
      <c r="V86" s="17" t="s">
        <v>84</v>
      </c>
      <c r="W86" s="17" t="s">
        <v>60</v>
      </c>
      <c r="X86" s="20" t="s">
        <v>61</v>
      </c>
      <c r="Y86" s="19" t="s">
        <v>62</v>
      </c>
      <c r="Z86" s="19" t="s">
        <v>63</v>
      </c>
      <c r="AA86" s="20" t="s">
        <v>560</v>
      </c>
      <c r="AB86" s="24"/>
      <c r="AC86" s="24"/>
      <c r="AD86" s="24"/>
      <c r="AE86" s="24"/>
      <c r="AF86" s="24"/>
      <c r="AG86" s="24"/>
      <c r="AH86" s="24"/>
      <c r="AI86" s="24"/>
      <c r="AJ86" s="24"/>
      <c r="AK86" s="24"/>
      <c r="AL86" s="58"/>
      <c r="AM86" s="25"/>
      <c r="AN86" s="26" t="s">
        <v>65</v>
      </c>
      <c r="AO86" s="27" t="s">
        <v>66</v>
      </c>
      <c r="AP86" s="17" t="s">
        <v>189</v>
      </c>
      <c r="AQ86" s="23">
        <f>+F86/K86</f>
        <v>4600000</v>
      </c>
      <c r="AR86" s="23">
        <f>+F86/M86</f>
        <v>4600000</v>
      </c>
      <c r="AS86" s="35" t="s">
        <v>572</v>
      </c>
      <c r="AT86" s="18" t="s">
        <v>78</v>
      </c>
      <c r="AU86" s="29"/>
      <c r="AV86" s="30"/>
      <c r="AW86" s="31"/>
      <c r="AX86" s="29"/>
      <c r="AY86" s="30"/>
      <c r="AZ86" s="31"/>
      <c r="BA86" s="32"/>
      <c r="BB86" s="33"/>
      <c r="BC86" s="59"/>
      <c r="BD86" s="60"/>
      <c r="BE86" s="61"/>
      <c r="BF86" s="59"/>
      <c r="BG86" s="60"/>
      <c r="BH86" s="61"/>
      <c r="BI86" s="59"/>
      <c r="BJ86" s="60"/>
      <c r="BK86" s="61"/>
      <c r="BL86" s="59"/>
      <c r="BM86" s="60"/>
      <c r="BN86" s="61"/>
      <c r="BO86" s="59"/>
      <c r="BP86" s="60"/>
      <c r="BQ86" s="61"/>
      <c r="BR86" s="59"/>
      <c r="BS86" s="60"/>
      <c r="BT86" s="61"/>
      <c r="BU86" s="59"/>
      <c r="BV86" s="60"/>
      <c r="BW86" s="61"/>
      <c r="BX86" s="59"/>
      <c r="BY86" s="32"/>
      <c r="BZ86" s="34"/>
    </row>
    <row r="87" spans="1:78" ht="101.25" customHeight="1" thickBot="1" x14ac:dyDescent="0.3">
      <c r="A87" s="17">
        <v>85</v>
      </c>
      <c r="B87" s="17">
        <v>2022</v>
      </c>
      <c r="C87" s="17" t="s">
        <v>573</v>
      </c>
      <c r="D87" s="17" t="s">
        <v>52</v>
      </c>
      <c r="E87" s="54">
        <v>29400000</v>
      </c>
      <c r="F87" s="55">
        <v>29400000</v>
      </c>
      <c r="G87" s="56" t="s">
        <v>53</v>
      </c>
      <c r="H87" s="17" t="s">
        <v>574</v>
      </c>
      <c r="I87" s="67" t="s">
        <v>308</v>
      </c>
      <c r="J87" s="17" t="s">
        <v>57</v>
      </c>
      <c r="K87" s="17">
        <v>6</v>
      </c>
      <c r="L87" s="17">
        <v>0</v>
      </c>
      <c r="M87" s="17">
        <f t="shared" si="8"/>
        <v>6</v>
      </c>
      <c r="N87" s="17"/>
      <c r="O87" s="21">
        <v>44586</v>
      </c>
      <c r="P87" s="57">
        <v>44586</v>
      </c>
      <c r="Q87" s="57">
        <v>44587</v>
      </c>
      <c r="R87" s="57">
        <v>44767</v>
      </c>
      <c r="S87" s="57">
        <v>44767</v>
      </c>
      <c r="T87" s="19" t="s">
        <v>575</v>
      </c>
      <c r="U87" s="72" t="s">
        <v>482</v>
      </c>
      <c r="V87" s="17" t="s">
        <v>59</v>
      </c>
      <c r="W87" s="17" t="s">
        <v>60</v>
      </c>
      <c r="X87" s="20" t="s">
        <v>61</v>
      </c>
      <c r="Y87" s="19" t="s">
        <v>62</v>
      </c>
      <c r="Z87" s="19" t="s">
        <v>63</v>
      </c>
      <c r="AA87" s="20" t="s">
        <v>171</v>
      </c>
      <c r="AB87" s="24"/>
      <c r="AC87" s="24"/>
      <c r="AD87" s="24"/>
      <c r="AE87" s="24"/>
      <c r="AF87" s="24"/>
      <c r="AG87" s="24"/>
      <c r="AH87" s="24"/>
      <c r="AI87" s="24"/>
      <c r="AJ87" s="24"/>
      <c r="AK87" s="24"/>
      <c r="AL87" s="58"/>
      <c r="AM87" s="25"/>
      <c r="AN87" s="26" t="s">
        <v>65</v>
      </c>
      <c r="AO87" s="27" t="s">
        <v>66</v>
      </c>
      <c r="AP87" s="17" t="s">
        <v>189</v>
      </c>
      <c r="AQ87" s="23">
        <f>+F87/K87</f>
        <v>4900000</v>
      </c>
      <c r="AR87" s="23">
        <f>+F87/M87</f>
        <v>4900000</v>
      </c>
      <c r="AS87" s="35" t="s">
        <v>576</v>
      </c>
      <c r="AT87" s="18" t="s">
        <v>78</v>
      </c>
      <c r="AU87" s="29"/>
      <c r="AV87" s="30"/>
      <c r="AW87" s="31"/>
      <c r="AX87" s="29"/>
      <c r="AY87" s="30"/>
      <c r="AZ87" s="31"/>
      <c r="BA87" s="32"/>
      <c r="BB87" s="33"/>
      <c r="BC87" s="59"/>
      <c r="BD87" s="60"/>
      <c r="BE87" s="61"/>
      <c r="BF87" s="59"/>
      <c r="BG87" s="60"/>
      <c r="BH87" s="61"/>
      <c r="BI87" s="59"/>
      <c r="BJ87" s="60"/>
      <c r="BK87" s="61"/>
      <c r="BL87" s="59"/>
      <c r="BM87" s="60"/>
      <c r="BN87" s="61"/>
      <c r="BO87" s="59"/>
      <c r="BP87" s="60"/>
      <c r="BQ87" s="61"/>
      <c r="BR87" s="59"/>
      <c r="BS87" s="60"/>
      <c r="BT87" s="61"/>
      <c r="BU87" s="59"/>
      <c r="BV87" s="60"/>
      <c r="BW87" s="61"/>
      <c r="BX87" s="59"/>
      <c r="BY87" s="32"/>
      <c r="BZ87" s="34"/>
    </row>
    <row r="88" spans="1:78" ht="101.25" customHeight="1" thickBot="1" x14ac:dyDescent="0.3">
      <c r="A88" s="17">
        <v>86</v>
      </c>
      <c r="B88" s="17">
        <v>2022</v>
      </c>
      <c r="C88" s="17" t="s">
        <v>577</v>
      </c>
      <c r="D88" s="17" t="s">
        <v>52</v>
      </c>
      <c r="E88" s="54">
        <v>13200000</v>
      </c>
      <c r="F88" s="55">
        <v>13200000</v>
      </c>
      <c r="G88" s="56" t="s">
        <v>53</v>
      </c>
      <c r="H88" s="17" t="s">
        <v>578</v>
      </c>
      <c r="I88" s="67" t="s">
        <v>579</v>
      </c>
      <c r="J88" s="17" t="s">
        <v>57</v>
      </c>
      <c r="K88" s="17">
        <v>6</v>
      </c>
      <c r="L88" s="17">
        <v>0</v>
      </c>
      <c r="M88" s="17">
        <f t="shared" si="8"/>
        <v>6</v>
      </c>
      <c r="N88" s="17"/>
      <c r="O88" s="17"/>
      <c r="P88" s="57">
        <v>44587</v>
      </c>
      <c r="Q88" s="57">
        <v>44593</v>
      </c>
      <c r="R88" s="57">
        <v>44773</v>
      </c>
      <c r="S88" s="57">
        <v>44773</v>
      </c>
      <c r="T88" s="17" t="s">
        <v>580</v>
      </c>
      <c r="U88" s="72" t="s">
        <v>92</v>
      </c>
      <c r="V88" s="17" t="s">
        <v>59</v>
      </c>
      <c r="W88" s="17" t="s">
        <v>60</v>
      </c>
      <c r="X88" s="20" t="s">
        <v>61</v>
      </c>
      <c r="Y88" s="19" t="s">
        <v>62</v>
      </c>
      <c r="Z88" s="19" t="s">
        <v>63</v>
      </c>
      <c r="AA88" s="20" t="s">
        <v>82</v>
      </c>
      <c r="AB88" s="24"/>
      <c r="AC88" s="24"/>
      <c r="AD88" s="24"/>
      <c r="AE88" s="24"/>
      <c r="AF88" s="24"/>
      <c r="AG88" s="24"/>
      <c r="AH88" s="24"/>
      <c r="AI88" s="24"/>
      <c r="AJ88" s="24"/>
      <c r="AK88" s="24"/>
      <c r="AL88" s="58"/>
      <c r="AM88" s="25"/>
      <c r="AN88" s="26" t="s">
        <v>65</v>
      </c>
      <c r="AO88" s="27" t="s">
        <v>66</v>
      </c>
      <c r="AP88" s="17" t="s">
        <v>159</v>
      </c>
      <c r="AQ88" s="23">
        <f>+F88/K88</f>
        <v>2200000</v>
      </c>
      <c r="AR88" s="23">
        <f>+F88/M88</f>
        <v>2200000</v>
      </c>
      <c r="AS88" s="35" t="s">
        <v>581</v>
      </c>
      <c r="AT88" s="18" t="s">
        <v>78</v>
      </c>
      <c r="AU88" s="29"/>
      <c r="AV88" s="30"/>
      <c r="AW88" s="31"/>
      <c r="AX88" s="29"/>
      <c r="AY88" s="30"/>
      <c r="AZ88" s="31"/>
      <c r="BA88" s="32"/>
      <c r="BB88" s="33"/>
      <c r="BC88" s="59"/>
      <c r="BD88" s="60"/>
      <c r="BE88" s="61"/>
      <c r="BF88" s="59"/>
      <c r="BG88" s="60"/>
      <c r="BH88" s="61"/>
      <c r="BI88" s="59"/>
      <c r="BJ88" s="60"/>
      <c r="BK88" s="61"/>
      <c r="BL88" s="59"/>
      <c r="BM88" s="60"/>
      <c r="BN88" s="61"/>
      <c r="BO88" s="59"/>
      <c r="BP88" s="60"/>
      <c r="BQ88" s="61"/>
      <c r="BR88" s="59"/>
      <c r="BS88" s="60"/>
      <c r="BT88" s="61"/>
      <c r="BU88" s="59"/>
      <c r="BV88" s="60"/>
      <c r="BW88" s="61"/>
      <c r="BX88" s="59"/>
      <c r="BY88" s="32"/>
      <c r="BZ88" s="34"/>
    </row>
    <row r="89" spans="1:78" ht="101.25" customHeight="1" thickBot="1" x14ac:dyDescent="0.3">
      <c r="A89" s="17">
        <v>87</v>
      </c>
      <c r="B89" s="17">
        <v>2022</v>
      </c>
      <c r="C89" s="17" t="s">
        <v>582</v>
      </c>
      <c r="D89" s="17" t="s">
        <v>52</v>
      </c>
      <c r="E89" s="54">
        <v>31032000</v>
      </c>
      <c r="F89" s="55">
        <v>31032000</v>
      </c>
      <c r="G89" s="56" t="s">
        <v>53</v>
      </c>
      <c r="H89" s="17" t="s">
        <v>583</v>
      </c>
      <c r="I89" s="67" t="s">
        <v>584</v>
      </c>
      <c r="J89" s="17" t="s">
        <v>57</v>
      </c>
      <c r="K89" s="17">
        <v>6</v>
      </c>
      <c r="L89" s="17">
        <v>0</v>
      </c>
      <c r="M89" s="17">
        <f t="shared" si="8"/>
        <v>6</v>
      </c>
      <c r="N89" s="17"/>
      <c r="O89" s="21">
        <v>44587</v>
      </c>
      <c r="P89" s="57">
        <v>44588</v>
      </c>
      <c r="Q89" s="57">
        <v>44588</v>
      </c>
      <c r="R89" s="57">
        <v>44768</v>
      </c>
      <c r="S89" s="57">
        <v>44768</v>
      </c>
      <c r="T89" s="17" t="s">
        <v>585</v>
      </c>
      <c r="U89" s="72" t="s">
        <v>394</v>
      </c>
      <c r="V89" s="17" t="s">
        <v>59</v>
      </c>
      <c r="W89" s="17" t="s">
        <v>60</v>
      </c>
      <c r="X89" s="20" t="s">
        <v>61</v>
      </c>
      <c r="Y89" s="19" t="s">
        <v>62</v>
      </c>
      <c r="Z89" s="19" t="s">
        <v>63</v>
      </c>
      <c r="AA89" s="20" t="s">
        <v>333</v>
      </c>
      <c r="AB89" s="24"/>
      <c r="AC89" s="24"/>
      <c r="AD89" s="24"/>
      <c r="AE89" s="24"/>
      <c r="AF89" s="24"/>
      <c r="AG89" s="24"/>
      <c r="AH89" s="24"/>
      <c r="AI89" s="24"/>
      <c r="AJ89" s="24"/>
      <c r="AK89" s="24"/>
      <c r="AL89" s="58"/>
      <c r="AM89" s="25"/>
      <c r="AN89" s="26" t="s">
        <v>65</v>
      </c>
      <c r="AO89" s="27" t="s">
        <v>66</v>
      </c>
      <c r="AP89" s="17" t="s">
        <v>336</v>
      </c>
      <c r="AQ89" s="23">
        <f>+F89/K89</f>
        <v>5172000</v>
      </c>
      <c r="AR89" s="23">
        <f>+F89/M89</f>
        <v>5172000</v>
      </c>
      <c r="AS89" s="35" t="s">
        <v>586</v>
      </c>
      <c r="AT89" s="18" t="s">
        <v>78</v>
      </c>
      <c r="AU89" s="29"/>
      <c r="AV89" s="30"/>
      <c r="AW89" s="31"/>
      <c r="AX89" s="29"/>
      <c r="AY89" s="30"/>
      <c r="AZ89" s="31"/>
      <c r="BA89" s="32"/>
      <c r="BB89" s="33"/>
      <c r="BC89" s="59"/>
      <c r="BD89" s="60"/>
      <c r="BE89" s="61"/>
      <c r="BF89" s="59"/>
      <c r="BG89" s="60"/>
      <c r="BH89" s="61"/>
      <c r="BI89" s="59"/>
      <c r="BJ89" s="60"/>
      <c r="BK89" s="61"/>
      <c r="BL89" s="59"/>
      <c r="BM89" s="60"/>
      <c r="BN89" s="61"/>
      <c r="BO89" s="59"/>
      <c r="BP89" s="60"/>
      <c r="BQ89" s="61"/>
      <c r="BR89" s="59"/>
      <c r="BS89" s="60"/>
      <c r="BT89" s="61"/>
      <c r="BU89" s="59"/>
      <c r="BV89" s="60"/>
      <c r="BW89" s="61"/>
      <c r="BX89" s="59"/>
      <c r="BY89" s="32"/>
      <c r="BZ89" s="34"/>
    </row>
    <row r="90" spans="1:78" ht="101.25" customHeight="1" thickBot="1" x14ac:dyDescent="0.3">
      <c r="A90" s="17">
        <v>88</v>
      </c>
      <c r="B90" s="17">
        <v>2022</v>
      </c>
      <c r="C90" s="17" t="s">
        <v>587</v>
      </c>
      <c r="D90" s="17" t="s">
        <v>52</v>
      </c>
      <c r="E90" s="54">
        <v>28200000</v>
      </c>
      <c r="F90" s="55">
        <v>28200000</v>
      </c>
      <c r="G90" s="56" t="s">
        <v>53</v>
      </c>
      <c r="H90" s="17" t="s">
        <v>588</v>
      </c>
      <c r="I90" s="67" t="s">
        <v>589</v>
      </c>
      <c r="J90" s="17" t="s">
        <v>57</v>
      </c>
      <c r="K90" s="17">
        <v>6</v>
      </c>
      <c r="L90" s="17">
        <v>0</v>
      </c>
      <c r="M90" s="17">
        <f t="shared" si="8"/>
        <v>6</v>
      </c>
      <c r="N90" s="17"/>
      <c r="O90" s="17"/>
      <c r="P90" s="57">
        <v>44588</v>
      </c>
      <c r="Q90" s="57">
        <v>44593</v>
      </c>
      <c r="R90" s="57">
        <v>44773</v>
      </c>
      <c r="S90" s="57">
        <v>44773</v>
      </c>
      <c r="T90" s="17" t="s">
        <v>590</v>
      </c>
      <c r="U90" s="72" t="s">
        <v>253</v>
      </c>
      <c r="V90" s="17" t="s">
        <v>59</v>
      </c>
      <c r="W90" s="17" t="s">
        <v>60</v>
      </c>
      <c r="X90" s="20" t="s">
        <v>61</v>
      </c>
      <c r="Y90" s="19" t="s">
        <v>62</v>
      </c>
      <c r="Z90" s="19" t="s">
        <v>63</v>
      </c>
      <c r="AA90" s="20" t="s">
        <v>75</v>
      </c>
      <c r="AB90" s="24"/>
      <c r="AC90" s="24"/>
      <c r="AD90" s="24"/>
      <c r="AE90" s="24"/>
      <c r="AF90" s="24"/>
      <c r="AG90" s="24"/>
      <c r="AH90" s="24"/>
      <c r="AI90" s="24"/>
      <c r="AJ90" s="24"/>
      <c r="AK90" s="24"/>
      <c r="AL90" s="58"/>
      <c r="AM90" s="25"/>
      <c r="AN90" s="26" t="s">
        <v>65</v>
      </c>
      <c r="AO90" s="27" t="s">
        <v>66</v>
      </c>
      <c r="AP90" s="17" t="s">
        <v>445</v>
      </c>
      <c r="AQ90" s="23">
        <f>+F90/K90</f>
        <v>4700000</v>
      </c>
      <c r="AR90" s="23">
        <f>+F90/M90</f>
        <v>4700000</v>
      </c>
      <c r="AS90" s="35" t="s">
        <v>591</v>
      </c>
      <c r="AT90" s="18" t="s">
        <v>78</v>
      </c>
      <c r="AU90" s="29"/>
      <c r="AV90" s="30"/>
      <c r="AW90" s="31"/>
      <c r="AX90" s="29"/>
      <c r="AY90" s="30"/>
      <c r="AZ90" s="31"/>
      <c r="BA90" s="32"/>
      <c r="BB90" s="33"/>
      <c r="BC90" s="59"/>
      <c r="BD90" s="60"/>
      <c r="BE90" s="61"/>
      <c r="BF90" s="59"/>
      <c r="BG90" s="60"/>
      <c r="BH90" s="61"/>
      <c r="BI90" s="59"/>
      <c r="BJ90" s="60"/>
      <c r="BK90" s="61"/>
      <c r="BL90" s="59"/>
      <c r="BM90" s="60"/>
      <c r="BN90" s="61"/>
      <c r="BO90" s="59"/>
      <c r="BP90" s="60"/>
      <c r="BQ90" s="61"/>
      <c r="BR90" s="59"/>
      <c r="BS90" s="60"/>
      <c r="BT90" s="61"/>
      <c r="BU90" s="59"/>
      <c r="BV90" s="60"/>
      <c r="BW90" s="61"/>
      <c r="BX90" s="59"/>
      <c r="BY90" s="32"/>
      <c r="BZ90" s="34"/>
    </row>
    <row r="91" spans="1:78" ht="101.25" customHeight="1" thickBot="1" x14ac:dyDescent="0.3">
      <c r="A91" s="17">
        <v>89</v>
      </c>
      <c r="B91" s="17">
        <v>2022</v>
      </c>
      <c r="C91" s="17" t="s">
        <v>592</v>
      </c>
      <c r="D91" s="17" t="s">
        <v>52</v>
      </c>
      <c r="E91" s="54">
        <v>11000000</v>
      </c>
      <c r="F91" s="55">
        <v>11000000</v>
      </c>
      <c r="G91" s="56" t="s">
        <v>53</v>
      </c>
      <c r="H91" s="17" t="s">
        <v>593</v>
      </c>
      <c r="I91" s="67" t="s">
        <v>594</v>
      </c>
      <c r="J91" s="17" t="s">
        <v>57</v>
      </c>
      <c r="K91" s="17">
        <v>5</v>
      </c>
      <c r="L91" s="17">
        <v>0</v>
      </c>
      <c r="M91" s="17">
        <f t="shared" si="8"/>
        <v>5</v>
      </c>
      <c r="N91" s="17"/>
      <c r="O91" s="17"/>
      <c r="P91" s="57">
        <v>44586</v>
      </c>
      <c r="Q91" s="57">
        <v>44594</v>
      </c>
      <c r="R91" s="57">
        <v>44743</v>
      </c>
      <c r="S91" s="57">
        <v>44743</v>
      </c>
      <c r="T91" s="17" t="s">
        <v>595</v>
      </c>
      <c r="U91" s="72" t="s">
        <v>92</v>
      </c>
      <c r="V91" s="17" t="s">
        <v>59</v>
      </c>
      <c r="W91" s="17" t="s">
        <v>93</v>
      </c>
      <c r="X91" s="20" t="s">
        <v>61</v>
      </c>
      <c r="Y91" s="19" t="s">
        <v>62</v>
      </c>
      <c r="Z91" s="19" t="s">
        <v>63</v>
      </c>
      <c r="AA91" s="20" t="s">
        <v>596</v>
      </c>
      <c r="AB91" s="24"/>
      <c r="AC91" s="24"/>
      <c r="AD91" s="24"/>
      <c r="AE91" s="24"/>
      <c r="AF91" s="24"/>
      <c r="AG91" s="24"/>
      <c r="AH91" s="24"/>
      <c r="AI91" s="24"/>
      <c r="AJ91" s="24"/>
      <c r="AK91" s="24"/>
      <c r="AL91" s="58"/>
      <c r="AM91" s="25"/>
      <c r="AN91" s="26" t="s">
        <v>65</v>
      </c>
      <c r="AO91" s="27" t="s">
        <v>66</v>
      </c>
      <c r="AP91" s="17" t="s">
        <v>471</v>
      </c>
      <c r="AQ91" s="23">
        <f>+F91/K91</f>
        <v>2200000</v>
      </c>
      <c r="AR91" s="23">
        <f>+F91/M91</f>
        <v>2200000</v>
      </c>
      <c r="AS91" s="35" t="s">
        <v>597</v>
      </c>
      <c r="AT91" s="18" t="s">
        <v>146</v>
      </c>
      <c r="AU91" s="29"/>
      <c r="AV91" s="30"/>
      <c r="AW91" s="31"/>
      <c r="AX91" s="29"/>
      <c r="AY91" s="30"/>
      <c r="AZ91" s="31"/>
      <c r="BA91" s="32"/>
      <c r="BB91" s="33"/>
      <c r="BC91" s="59"/>
      <c r="BD91" s="60"/>
      <c r="BE91" s="61"/>
      <c r="BF91" s="59"/>
      <c r="BG91" s="60"/>
      <c r="BH91" s="61"/>
      <c r="BI91" s="59"/>
      <c r="BJ91" s="60"/>
      <c r="BK91" s="61"/>
      <c r="BL91" s="59"/>
      <c r="BM91" s="60"/>
      <c r="BN91" s="61"/>
      <c r="BO91" s="59"/>
      <c r="BP91" s="60"/>
      <c r="BQ91" s="61"/>
      <c r="BR91" s="59"/>
      <c r="BS91" s="60"/>
      <c r="BT91" s="61"/>
      <c r="BU91" s="59"/>
      <c r="BV91" s="60"/>
      <c r="BW91" s="61"/>
      <c r="BX91" s="59"/>
      <c r="BY91" s="32"/>
      <c r="BZ91" s="34"/>
    </row>
    <row r="92" spans="1:78" ht="101.25" customHeight="1" thickBot="1" x14ac:dyDescent="0.3">
      <c r="A92" s="17">
        <v>90</v>
      </c>
      <c r="B92" s="17">
        <v>2022</v>
      </c>
      <c r="C92" s="17" t="s">
        <v>598</v>
      </c>
      <c r="D92" s="17" t="s">
        <v>52</v>
      </c>
      <c r="E92" s="54">
        <v>18000000</v>
      </c>
      <c r="F92" s="55">
        <v>18000000</v>
      </c>
      <c r="G92" s="56" t="s">
        <v>53</v>
      </c>
      <c r="H92" s="17" t="s">
        <v>599</v>
      </c>
      <c r="I92" s="67" t="s">
        <v>600</v>
      </c>
      <c r="J92" s="17" t="s">
        <v>57</v>
      </c>
      <c r="K92" s="17">
        <v>6</v>
      </c>
      <c r="L92" s="17">
        <v>0</v>
      </c>
      <c r="M92" s="17">
        <f t="shared" si="8"/>
        <v>6</v>
      </c>
      <c r="N92" s="17"/>
      <c r="O92" s="21">
        <v>44585</v>
      </c>
      <c r="P92" s="57">
        <v>44586</v>
      </c>
      <c r="Q92" s="57">
        <v>44587</v>
      </c>
      <c r="R92" s="57">
        <v>44767</v>
      </c>
      <c r="S92" s="57">
        <v>44767</v>
      </c>
      <c r="T92" s="17" t="s">
        <v>601</v>
      </c>
      <c r="U92" s="72" t="s">
        <v>602</v>
      </c>
      <c r="V92" s="17" t="s">
        <v>59</v>
      </c>
      <c r="W92" s="17" t="s">
        <v>93</v>
      </c>
      <c r="X92" s="20" t="s">
        <v>61</v>
      </c>
      <c r="Y92" s="19" t="s">
        <v>62</v>
      </c>
      <c r="Z92" s="19" t="s">
        <v>63</v>
      </c>
      <c r="AA92" s="20" t="s">
        <v>603</v>
      </c>
      <c r="AB92" s="24"/>
      <c r="AC92" s="24"/>
      <c r="AD92" s="24"/>
      <c r="AE92" s="24"/>
      <c r="AF92" s="24"/>
      <c r="AG92" s="24"/>
      <c r="AH92" s="24"/>
      <c r="AI92" s="24"/>
      <c r="AJ92" s="24"/>
      <c r="AK92" s="24"/>
      <c r="AL92" s="58"/>
      <c r="AM92" s="25"/>
      <c r="AN92" s="26" t="s">
        <v>65</v>
      </c>
      <c r="AO92" s="27" t="s">
        <v>66</v>
      </c>
      <c r="AP92" s="17" t="s">
        <v>604</v>
      </c>
      <c r="AQ92" s="23">
        <f>+F92/K92</f>
        <v>3000000</v>
      </c>
      <c r="AR92" s="23">
        <f>+F92/M92</f>
        <v>3000000</v>
      </c>
      <c r="AS92" s="35" t="s">
        <v>605</v>
      </c>
      <c r="AT92" s="18" t="s">
        <v>146</v>
      </c>
      <c r="AU92" s="29"/>
      <c r="AV92" s="30"/>
      <c r="AW92" s="31"/>
      <c r="AX92" s="29"/>
      <c r="AY92" s="30"/>
      <c r="AZ92" s="31"/>
      <c r="BA92" s="32"/>
      <c r="BB92" s="33"/>
      <c r="BC92" s="59"/>
      <c r="BD92" s="60"/>
      <c r="BE92" s="61"/>
      <c r="BF92" s="59"/>
      <c r="BG92" s="60"/>
      <c r="BH92" s="61"/>
      <c r="BI92" s="59"/>
      <c r="BJ92" s="60"/>
      <c r="BK92" s="61"/>
      <c r="BL92" s="59"/>
      <c r="BM92" s="60"/>
      <c r="BN92" s="61"/>
      <c r="BO92" s="59"/>
      <c r="BP92" s="60"/>
      <c r="BQ92" s="61"/>
      <c r="BR92" s="59"/>
      <c r="BS92" s="60"/>
      <c r="BT92" s="61"/>
      <c r="BU92" s="59"/>
      <c r="BV92" s="60"/>
      <c r="BW92" s="61"/>
      <c r="BX92" s="59"/>
      <c r="BY92" s="32"/>
      <c r="BZ92" s="34"/>
    </row>
    <row r="93" spans="1:78" ht="101.25" customHeight="1" thickBot="1" x14ac:dyDescent="0.3">
      <c r="A93" s="17">
        <v>91</v>
      </c>
      <c r="B93" s="17">
        <v>2022</v>
      </c>
      <c r="C93" s="17" t="s">
        <v>606</v>
      </c>
      <c r="D93" s="17" t="s">
        <v>52</v>
      </c>
      <c r="E93" s="54">
        <v>12000000</v>
      </c>
      <c r="F93" s="55">
        <v>12000000</v>
      </c>
      <c r="G93" s="56" t="s">
        <v>53</v>
      </c>
      <c r="H93" s="17" t="s">
        <v>607</v>
      </c>
      <c r="I93" s="67" t="s">
        <v>608</v>
      </c>
      <c r="J93" s="17" t="s">
        <v>57</v>
      </c>
      <c r="K93" s="17">
        <v>4</v>
      </c>
      <c r="L93" s="17">
        <v>0</v>
      </c>
      <c r="M93" s="17">
        <f t="shared" si="8"/>
        <v>4</v>
      </c>
      <c r="N93" s="17"/>
      <c r="O93" s="21">
        <v>44585</v>
      </c>
      <c r="P93" s="57">
        <v>44585</v>
      </c>
      <c r="Q93" s="57">
        <v>44587</v>
      </c>
      <c r="R93" s="57">
        <v>44706</v>
      </c>
      <c r="S93" s="57">
        <v>44706</v>
      </c>
      <c r="T93" s="17" t="s">
        <v>609</v>
      </c>
      <c r="U93" s="72" t="s">
        <v>610</v>
      </c>
      <c r="V93" s="17" t="s">
        <v>84</v>
      </c>
      <c r="W93" s="17" t="s">
        <v>102</v>
      </c>
      <c r="X93" s="20" t="s">
        <v>61</v>
      </c>
      <c r="Y93" s="19" t="s">
        <v>62</v>
      </c>
      <c r="Z93" s="19" t="s">
        <v>63</v>
      </c>
      <c r="AA93" s="20" t="s">
        <v>611</v>
      </c>
      <c r="AB93" s="24"/>
      <c r="AC93" s="24"/>
      <c r="AD93" s="24"/>
      <c r="AE93" s="24"/>
      <c r="AF93" s="24"/>
      <c r="AG93" s="24"/>
      <c r="AH93" s="24"/>
      <c r="AI93" s="24"/>
      <c r="AJ93" s="24"/>
      <c r="AK93" s="24"/>
      <c r="AL93" s="58"/>
      <c r="AM93" s="25"/>
      <c r="AN93" s="26" t="s">
        <v>65</v>
      </c>
      <c r="AO93" s="27" t="s">
        <v>66</v>
      </c>
      <c r="AP93" s="17" t="s">
        <v>612</v>
      </c>
      <c r="AQ93" s="23">
        <f>+F93/K93</f>
        <v>3000000</v>
      </c>
      <c r="AR93" s="23">
        <f>+F93/M93</f>
        <v>3000000</v>
      </c>
      <c r="AS93" s="35" t="s">
        <v>613</v>
      </c>
      <c r="AT93" s="18" t="s">
        <v>146</v>
      </c>
      <c r="AU93" s="29"/>
      <c r="AV93" s="30"/>
      <c r="AW93" s="31"/>
      <c r="AX93" s="29"/>
      <c r="AY93" s="30"/>
      <c r="AZ93" s="31"/>
      <c r="BA93" s="32"/>
      <c r="BB93" s="33"/>
      <c r="BC93" s="59"/>
      <c r="BD93" s="60"/>
      <c r="BE93" s="61"/>
      <c r="BF93" s="59"/>
      <c r="BG93" s="60"/>
      <c r="BH93" s="61"/>
      <c r="BI93" s="59"/>
      <c r="BJ93" s="60"/>
      <c r="BK93" s="61"/>
      <c r="BL93" s="59"/>
      <c r="BM93" s="60"/>
      <c r="BN93" s="61"/>
      <c r="BO93" s="59"/>
      <c r="BP93" s="60"/>
      <c r="BQ93" s="61"/>
      <c r="BR93" s="59"/>
      <c r="BS93" s="60"/>
      <c r="BT93" s="61"/>
      <c r="BU93" s="59"/>
      <c r="BV93" s="60"/>
      <c r="BW93" s="61"/>
      <c r="BX93" s="59"/>
      <c r="BY93" s="32"/>
      <c r="BZ93" s="34"/>
    </row>
    <row r="94" spans="1:78" ht="101.25" customHeight="1" thickBot="1" x14ac:dyDescent="0.3">
      <c r="A94" s="17">
        <v>92</v>
      </c>
      <c r="B94" s="17">
        <v>2022</v>
      </c>
      <c r="C94" s="17" t="s">
        <v>614</v>
      </c>
      <c r="D94" s="17" t="s">
        <v>52</v>
      </c>
      <c r="E94" s="54">
        <v>13200000</v>
      </c>
      <c r="F94" s="55">
        <v>13200000</v>
      </c>
      <c r="G94" s="56" t="s">
        <v>53</v>
      </c>
      <c r="H94" s="17" t="s">
        <v>615</v>
      </c>
      <c r="I94" s="67" t="s">
        <v>616</v>
      </c>
      <c r="J94" s="17" t="s">
        <v>57</v>
      </c>
      <c r="K94" s="17">
        <v>6</v>
      </c>
      <c r="L94" s="17">
        <v>0</v>
      </c>
      <c r="M94" s="17">
        <f t="shared" si="8"/>
        <v>6</v>
      </c>
      <c r="N94" s="17"/>
      <c r="O94" s="21">
        <v>44585</v>
      </c>
      <c r="P94" s="57">
        <v>44585</v>
      </c>
      <c r="Q94" s="57">
        <v>44586</v>
      </c>
      <c r="R94" s="57" t="s">
        <v>617</v>
      </c>
      <c r="S94" s="57" t="s">
        <v>617</v>
      </c>
      <c r="T94" s="40" t="s">
        <v>618</v>
      </c>
      <c r="U94" s="72" t="s">
        <v>92</v>
      </c>
      <c r="V94" s="39" t="s">
        <v>59</v>
      </c>
      <c r="W94" s="39" t="s">
        <v>93</v>
      </c>
      <c r="X94" s="63" t="s">
        <v>61</v>
      </c>
      <c r="Y94" s="41" t="s">
        <v>62</v>
      </c>
      <c r="Z94" s="41" t="s">
        <v>63</v>
      </c>
      <c r="AA94" s="20" t="s">
        <v>75</v>
      </c>
      <c r="AB94" s="24"/>
      <c r="AC94" s="24"/>
      <c r="AD94" s="24"/>
      <c r="AE94" s="24"/>
      <c r="AF94" s="24"/>
      <c r="AG94" s="24"/>
      <c r="AH94" s="24"/>
      <c r="AI94" s="24"/>
      <c r="AJ94" s="24"/>
      <c r="AK94" s="24"/>
      <c r="AL94" s="58"/>
      <c r="AM94" s="25"/>
      <c r="AN94" s="26" t="s">
        <v>65</v>
      </c>
      <c r="AO94" s="27" t="s">
        <v>66</v>
      </c>
      <c r="AP94" s="17" t="s">
        <v>208</v>
      </c>
      <c r="AQ94" s="23">
        <f>+F94/K94</f>
        <v>2200000</v>
      </c>
      <c r="AR94" s="23">
        <f>+F94/M94</f>
        <v>2200000</v>
      </c>
      <c r="AS94" s="35" t="s">
        <v>619</v>
      </c>
      <c r="AT94" s="18" t="s">
        <v>146</v>
      </c>
      <c r="AU94" s="29"/>
      <c r="AV94" s="30"/>
      <c r="AW94" s="31"/>
      <c r="AX94" s="29"/>
      <c r="AY94" s="30"/>
      <c r="AZ94" s="31"/>
      <c r="BA94" s="32"/>
      <c r="BB94" s="33"/>
      <c r="BC94" s="59"/>
      <c r="BD94" s="60"/>
      <c r="BE94" s="61"/>
      <c r="BF94" s="59"/>
      <c r="BG94" s="60"/>
      <c r="BH94" s="61"/>
      <c r="BI94" s="59"/>
      <c r="BJ94" s="60"/>
      <c r="BK94" s="61"/>
      <c r="BL94" s="59"/>
      <c r="BM94" s="60"/>
      <c r="BN94" s="61"/>
      <c r="BO94" s="59"/>
      <c r="BP94" s="60"/>
      <c r="BQ94" s="61"/>
      <c r="BR94" s="59"/>
      <c r="BS94" s="60"/>
      <c r="BT94" s="61"/>
      <c r="BU94" s="59"/>
      <c r="BV94" s="60"/>
      <c r="BW94" s="61"/>
      <c r="BX94" s="59"/>
      <c r="BY94" s="32"/>
      <c r="BZ94" s="34"/>
    </row>
    <row r="95" spans="1:78" ht="101.25" customHeight="1" thickBot="1" x14ac:dyDescent="0.3">
      <c r="A95" s="36">
        <v>93</v>
      </c>
      <c r="B95" s="36">
        <v>2022</v>
      </c>
      <c r="C95" s="17" t="s">
        <v>620</v>
      </c>
      <c r="D95" s="17" t="s">
        <v>52</v>
      </c>
      <c r="E95" s="54">
        <v>24000000</v>
      </c>
      <c r="F95" s="55">
        <v>24000000</v>
      </c>
      <c r="G95" s="56" t="s">
        <v>53</v>
      </c>
      <c r="H95" s="17" t="s">
        <v>621</v>
      </c>
      <c r="I95" s="67" t="s">
        <v>622</v>
      </c>
      <c r="J95" s="17" t="s">
        <v>57</v>
      </c>
      <c r="K95" s="17">
        <v>8</v>
      </c>
      <c r="L95" s="17">
        <v>0</v>
      </c>
      <c r="M95" s="17">
        <f t="shared" si="8"/>
        <v>8</v>
      </c>
      <c r="N95" s="17"/>
      <c r="O95" s="21">
        <v>44585</v>
      </c>
      <c r="P95" s="57">
        <v>44586</v>
      </c>
      <c r="Q95" s="57">
        <v>44587</v>
      </c>
      <c r="R95" s="57">
        <v>44829</v>
      </c>
      <c r="S95" s="64">
        <v>44951</v>
      </c>
      <c r="T95" s="42" t="s">
        <v>623</v>
      </c>
      <c r="U95" s="72" t="s">
        <v>624</v>
      </c>
      <c r="V95" s="39" t="s">
        <v>84</v>
      </c>
      <c r="W95" s="39" t="s">
        <v>93</v>
      </c>
      <c r="X95" s="63" t="s">
        <v>61</v>
      </c>
      <c r="Y95" s="41" t="s">
        <v>62</v>
      </c>
      <c r="Z95" s="41" t="s">
        <v>63</v>
      </c>
      <c r="AA95" s="20" t="s">
        <v>611</v>
      </c>
      <c r="AB95" s="24"/>
      <c r="AC95" s="24"/>
      <c r="AD95" s="24"/>
      <c r="AE95" s="24"/>
      <c r="AF95" s="24"/>
      <c r="AG95" s="24"/>
      <c r="AH95" s="24"/>
      <c r="AI95" s="24"/>
      <c r="AJ95" s="24"/>
      <c r="AK95" s="24"/>
      <c r="AL95" s="58"/>
      <c r="AM95" s="25"/>
      <c r="AN95" s="43" t="s">
        <v>625</v>
      </c>
      <c r="AO95" s="27" t="s">
        <v>626</v>
      </c>
      <c r="AP95" s="17" t="s">
        <v>612</v>
      </c>
      <c r="AQ95" s="23">
        <f>+F95/K95</f>
        <v>3000000</v>
      </c>
      <c r="AR95" s="23">
        <f>+F95/M95</f>
        <v>3000000</v>
      </c>
      <c r="AS95" s="35" t="s">
        <v>627</v>
      </c>
      <c r="AT95" s="18" t="s">
        <v>87</v>
      </c>
      <c r="AU95" s="29"/>
      <c r="AV95" s="30"/>
      <c r="AW95" s="31"/>
      <c r="AX95" s="29"/>
      <c r="AY95" s="30"/>
      <c r="AZ95" s="31"/>
      <c r="BA95" s="32"/>
      <c r="BB95" s="33"/>
      <c r="BC95" s="59"/>
      <c r="BD95" s="60"/>
      <c r="BE95" s="61"/>
      <c r="BF95" s="59"/>
      <c r="BG95" s="60"/>
      <c r="BH95" s="61"/>
      <c r="BI95" s="59"/>
      <c r="BJ95" s="60"/>
      <c r="BK95" s="61"/>
      <c r="BL95" s="59"/>
      <c r="BM95" s="60"/>
      <c r="BN95" s="61"/>
      <c r="BO95" s="59"/>
      <c r="BP95" s="60"/>
      <c r="BQ95" s="61"/>
      <c r="BR95" s="59"/>
      <c r="BS95" s="60"/>
      <c r="BT95" s="61"/>
      <c r="BU95" s="59"/>
      <c r="BV95" s="60"/>
      <c r="BW95" s="61"/>
      <c r="BX95" s="59"/>
      <c r="BY95" s="32"/>
      <c r="BZ95" s="34"/>
    </row>
    <row r="96" spans="1:78" ht="101.25" customHeight="1" thickBot="1" x14ac:dyDescent="0.3">
      <c r="A96" s="17">
        <v>94</v>
      </c>
      <c r="B96" s="17">
        <v>2022</v>
      </c>
      <c r="C96" s="17" t="s">
        <v>628</v>
      </c>
      <c r="D96" s="17" t="s">
        <v>52</v>
      </c>
      <c r="E96" s="54">
        <v>42400000</v>
      </c>
      <c r="F96" s="55">
        <v>42400000</v>
      </c>
      <c r="G96" s="56" t="s">
        <v>53</v>
      </c>
      <c r="H96" s="17" t="s">
        <v>629</v>
      </c>
      <c r="I96" s="67" t="s">
        <v>630</v>
      </c>
      <c r="J96" s="17" t="s">
        <v>57</v>
      </c>
      <c r="K96" s="17">
        <v>8</v>
      </c>
      <c r="L96" s="17">
        <v>0</v>
      </c>
      <c r="M96" s="17">
        <f t="shared" si="8"/>
        <v>8</v>
      </c>
      <c r="N96" s="17"/>
      <c r="O96" s="21">
        <v>44585</v>
      </c>
      <c r="P96" s="57">
        <v>44586</v>
      </c>
      <c r="Q96" s="57">
        <v>44587</v>
      </c>
      <c r="R96" s="57">
        <v>44829</v>
      </c>
      <c r="S96" s="57">
        <v>44829</v>
      </c>
      <c r="T96" s="41" t="s">
        <v>596</v>
      </c>
      <c r="U96" s="72" t="s">
        <v>298</v>
      </c>
      <c r="V96" s="41" t="s">
        <v>59</v>
      </c>
      <c r="W96" s="41" t="s">
        <v>60</v>
      </c>
      <c r="X96" s="65" t="s">
        <v>61</v>
      </c>
      <c r="Y96" s="41" t="s">
        <v>62</v>
      </c>
      <c r="Z96" s="41" t="s">
        <v>63</v>
      </c>
      <c r="AA96" s="20" t="s">
        <v>64</v>
      </c>
      <c r="AB96" s="24"/>
      <c r="AC96" s="24"/>
      <c r="AD96" s="24"/>
      <c r="AE96" s="24"/>
      <c r="AF96" s="24"/>
      <c r="AG96" s="24"/>
      <c r="AH96" s="24"/>
      <c r="AI96" s="24"/>
      <c r="AJ96" s="24"/>
      <c r="AK96" s="24"/>
      <c r="AL96" s="58"/>
      <c r="AM96" s="25"/>
      <c r="AN96" s="26" t="s">
        <v>65</v>
      </c>
      <c r="AO96" s="27" t="s">
        <v>66</v>
      </c>
      <c r="AP96" s="17" t="s">
        <v>631</v>
      </c>
      <c r="AQ96" s="23">
        <f>+F96/K96</f>
        <v>5300000</v>
      </c>
      <c r="AR96" s="23">
        <f>+F96/M96</f>
        <v>5300000</v>
      </c>
      <c r="AS96" s="35" t="s">
        <v>632</v>
      </c>
      <c r="AT96" s="18" t="s">
        <v>87</v>
      </c>
      <c r="AU96" s="29"/>
      <c r="AV96" s="30"/>
      <c r="AW96" s="31"/>
      <c r="AX96" s="29"/>
      <c r="AY96" s="30"/>
      <c r="AZ96" s="31"/>
      <c r="BA96" s="32"/>
      <c r="BB96" s="33"/>
      <c r="BC96" s="59"/>
      <c r="BD96" s="60"/>
      <c r="BE96" s="61"/>
      <c r="BF96" s="59"/>
      <c r="BG96" s="60"/>
      <c r="BH96" s="61"/>
      <c r="BI96" s="59"/>
      <c r="BJ96" s="60"/>
      <c r="BK96" s="61"/>
      <c r="BL96" s="59"/>
      <c r="BM96" s="60"/>
      <c r="BN96" s="61"/>
      <c r="BO96" s="59"/>
      <c r="BP96" s="60"/>
      <c r="BQ96" s="61"/>
      <c r="BR96" s="59"/>
      <c r="BS96" s="60"/>
      <c r="BT96" s="61"/>
      <c r="BU96" s="59"/>
      <c r="BV96" s="60"/>
      <c r="BW96" s="61"/>
      <c r="BX96" s="59"/>
      <c r="BY96" s="32"/>
      <c r="BZ96" s="34"/>
    </row>
    <row r="97" spans="1:78" ht="101.25" customHeight="1" thickBot="1" x14ac:dyDescent="0.3">
      <c r="A97" s="17">
        <v>95</v>
      </c>
      <c r="B97" s="17">
        <v>2022</v>
      </c>
      <c r="C97" s="17" t="s">
        <v>633</v>
      </c>
      <c r="D97" s="17" t="s">
        <v>52</v>
      </c>
      <c r="E97" s="54">
        <v>18400000</v>
      </c>
      <c r="F97" s="55">
        <v>18400000</v>
      </c>
      <c r="G97" s="56" t="s">
        <v>53</v>
      </c>
      <c r="H97" s="17" t="s">
        <v>634</v>
      </c>
      <c r="I97" s="67" t="s">
        <v>635</v>
      </c>
      <c r="J97" s="17" t="s">
        <v>57</v>
      </c>
      <c r="K97" s="17">
        <v>4</v>
      </c>
      <c r="L97" s="17">
        <v>0</v>
      </c>
      <c r="M97" s="17">
        <f t="shared" si="8"/>
        <v>4</v>
      </c>
      <c r="N97" s="17"/>
      <c r="O97" s="17"/>
      <c r="P97" s="57">
        <v>44586</v>
      </c>
      <c r="Q97" s="57">
        <v>44594</v>
      </c>
      <c r="R97" s="57">
        <v>44713</v>
      </c>
      <c r="S97" s="57">
        <v>44713</v>
      </c>
      <c r="T97" s="41" t="s">
        <v>636</v>
      </c>
      <c r="U97" s="72" t="s">
        <v>83</v>
      </c>
      <c r="V97" s="39" t="s">
        <v>84</v>
      </c>
      <c r="W97" s="41" t="s">
        <v>60</v>
      </c>
      <c r="X97" s="63" t="s">
        <v>61</v>
      </c>
      <c r="Y97" s="41" t="s">
        <v>62</v>
      </c>
      <c r="Z97" s="19" t="s">
        <v>63</v>
      </c>
      <c r="AA97" s="20" t="s">
        <v>82</v>
      </c>
      <c r="AB97" s="24"/>
      <c r="AC97" s="24"/>
      <c r="AD97" s="24"/>
      <c r="AE97" s="24"/>
      <c r="AF97" s="24"/>
      <c r="AG97" s="24"/>
      <c r="AH97" s="24"/>
      <c r="AI97" s="24"/>
      <c r="AJ97" s="24"/>
      <c r="AK97" s="24"/>
      <c r="AL97" s="58"/>
      <c r="AM97" s="25"/>
      <c r="AN97" s="26" t="s">
        <v>65</v>
      </c>
      <c r="AO97" s="27" t="s">
        <v>66</v>
      </c>
      <c r="AP97" s="17" t="s">
        <v>85</v>
      </c>
      <c r="AQ97" s="23">
        <f>+F97/K97</f>
        <v>4600000</v>
      </c>
      <c r="AR97" s="23">
        <f>+F97/M97</f>
        <v>4600000</v>
      </c>
      <c r="AS97" s="35" t="s">
        <v>637</v>
      </c>
      <c r="AT97" s="18" t="s">
        <v>87</v>
      </c>
      <c r="AU97" s="29"/>
      <c r="AV97" s="30"/>
      <c r="AW97" s="31"/>
      <c r="AX97" s="29"/>
      <c r="AY97" s="30"/>
      <c r="AZ97" s="31"/>
      <c r="BA97" s="32"/>
      <c r="BB97" s="33"/>
      <c r="BC97" s="59"/>
      <c r="BD97" s="60"/>
      <c r="BE97" s="61"/>
      <c r="BF97" s="59"/>
      <c r="BG97" s="60"/>
      <c r="BH97" s="61"/>
      <c r="BI97" s="59"/>
      <c r="BJ97" s="60"/>
      <c r="BK97" s="61"/>
      <c r="BL97" s="59"/>
      <c r="BM97" s="60"/>
      <c r="BN97" s="61"/>
      <c r="BO97" s="59"/>
      <c r="BP97" s="60"/>
      <c r="BQ97" s="61"/>
      <c r="BR97" s="59"/>
      <c r="BS97" s="60"/>
      <c r="BT97" s="61"/>
      <c r="BU97" s="59"/>
      <c r="BV97" s="60"/>
      <c r="BW97" s="61"/>
      <c r="BX97" s="59"/>
      <c r="BY97" s="32"/>
      <c r="BZ97" s="34"/>
    </row>
    <row r="98" spans="1:78" ht="101.25" customHeight="1" thickBot="1" x14ac:dyDescent="0.3">
      <c r="A98" s="36">
        <v>96</v>
      </c>
      <c r="B98" s="36">
        <v>2022</v>
      </c>
      <c r="C98" s="17" t="s">
        <v>638</v>
      </c>
      <c r="D98" s="17" t="s">
        <v>52</v>
      </c>
      <c r="E98" s="54">
        <v>13200000</v>
      </c>
      <c r="F98" s="55">
        <v>13200000</v>
      </c>
      <c r="G98" s="56" t="s">
        <v>53</v>
      </c>
      <c r="H98" s="17" t="s">
        <v>639</v>
      </c>
      <c r="I98" s="67" t="s">
        <v>640</v>
      </c>
      <c r="J98" s="17" t="s">
        <v>57</v>
      </c>
      <c r="K98" s="17">
        <v>6</v>
      </c>
      <c r="L98" s="17">
        <v>0</v>
      </c>
      <c r="M98" s="17">
        <f t="shared" si="8"/>
        <v>6</v>
      </c>
      <c r="N98" s="17"/>
      <c r="O98" s="21">
        <v>44586</v>
      </c>
      <c r="P98" s="57">
        <v>44586</v>
      </c>
      <c r="Q98" s="57">
        <v>44587</v>
      </c>
      <c r="R98" s="57">
        <v>44767</v>
      </c>
      <c r="S98" s="64">
        <v>44829</v>
      </c>
      <c r="T98" s="40" t="s">
        <v>641</v>
      </c>
      <c r="U98" s="72" t="s">
        <v>92</v>
      </c>
      <c r="V98" s="39" t="s">
        <v>84</v>
      </c>
      <c r="W98" s="39" t="s">
        <v>93</v>
      </c>
      <c r="X98" s="63" t="s">
        <v>61</v>
      </c>
      <c r="Y98" s="41" t="s">
        <v>62</v>
      </c>
      <c r="Z98" s="41" t="s">
        <v>63</v>
      </c>
      <c r="AA98" s="20" t="s">
        <v>117</v>
      </c>
      <c r="AB98" s="24"/>
      <c r="AC98" s="24"/>
      <c r="AD98" s="24"/>
      <c r="AE98" s="24"/>
      <c r="AF98" s="24"/>
      <c r="AG98" s="24"/>
      <c r="AH98" s="24"/>
      <c r="AI98" s="24"/>
      <c r="AJ98" s="24"/>
      <c r="AK98" s="24"/>
      <c r="AL98" s="58"/>
      <c r="AM98" s="25"/>
      <c r="AN98" s="43" t="s">
        <v>625</v>
      </c>
      <c r="AO98" s="27" t="s">
        <v>626</v>
      </c>
      <c r="AP98" s="17" t="s">
        <v>125</v>
      </c>
      <c r="AQ98" s="23">
        <f>+F98/K98</f>
        <v>2200000</v>
      </c>
      <c r="AR98" s="23">
        <f>+F98/M98</f>
        <v>2200000</v>
      </c>
      <c r="AS98" s="35" t="s">
        <v>642</v>
      </c>
      <c r="AT98" s="18" t="s">
        <v>87</v>
      </c>
      <c r="AU98" s="29"/>
      <c r="AV98" s="30"/>
      <c r="AW98" s="31"/>
      <c r="AX98" s="29"/>
      <c r="AY98" s="30"/>
      <c r="AZ98" s="31"/>
      <c r="BA98" s="32"/>
      <c r="BB98" s="33"/>
      <c r="BC98" s="59"/>
      <c r="BD98" s="60"/>
      <c r="BE98" s="61"/>
      <c r="BF98" s="59"/>
      <c r="BG98" s="60"/>
      <c r="BH98" s="61"/>
      <c r="BI98" s="59"/>
      <c r="BJ98" s="60"/>
      <c r="BK98" s="61"/>
      <c r="BL98" s="59"/>
      <c r="BM98" s="60"/>
      <c r="BN98" s="61"/>
      <c r="BO98" s="59"/>
      <c r="BP98" s="60"/>
      <c r="BQ98" s="61"/>
      <c r="BR98" s="59"/>
      <c r="BS98" s="60"/>
      <c r="BT98" s="61"/>
      <c r="BU98" s="59"/>
      <c r="BV98" s="60"/>
      <c r="BW98" s="61"/>
      <c r="BX98" s="59"/>
      <c r="BY98" s="32"/>
      <c r="BZ98" s="34"/>
    </row>
    <row r="99" spans="1:78" ht="101.25" customHeight="1" thickBot="1" x14ac:dyDescent="0.3">
      <c r="A99" s="17">
        <v>97</v>
      </c>
      <c r="B99" s="17">
        <v>2022</v>
      </c>
      <c r="C99" s="17" t="s">
        <v>643</v>
      </c>
      <c r="D99" s="17" t="s">
        <v>52</v>
      </c>
      <c r="E99" s="54">
        <v>20800000</v>
      </c>
      <c r="F99" s="55">
        <v>20800000</v>
      </c>
      <c r="G99" s="56" t="s">
        <v>53</v>
      </c>
      <c r="H99" s="17" t="s">
        <v>644</v>
      </c>
      <c r="I99" s="67" t="s">
        <v>423</v>
      </c>
      <c r="J99" s="17" t="s">
        <v>57</v>
      </c>
      <c r="K99" s="17">
        <v>8</v>
      </c>
      <c r="L99" s="17">
        <v>0</v>
      </c>
      <c r="M99" s="17">
        <f t="shared" si="8"/>
        <v>8</v>
      </c>
      <c r="N99" s="17"/>
      <c r="O99" s="21">
        <v>44585</v>
      </c>
      <c r="P99" s="57">
        <v>44586</v>
      </c>
      <c r="Q99" s="57">
        <v>44587</v>
      </c>
      <c r="R99" s="57">
        <v>44829</v>
      </c>
      <c r="S99" s="57">
        <v>44829</v>
      </c>
      <c r="T99" s="39" t="s">
        <v>645</v>
      </c>
      <c r="U99" s="72" t="s">
        <v>92</v>
      </c>
      <c r="V99" s="39" t="s">
        <v>59</v>
      </c>
      <c r="W99" s="39" t="s">
        <v>93</v>
      </c>
      <c r="X99" s="63" t="s">
        <v>61</v>
      </c>
      <c r="Y99" s="39" t="s">
        <v>62</v>
      </c>
      <c r="Z99" s="39" t="s">
        <v>63</v>
      </c>
      <c r="AA99" s="20" t="s">
        <v>94</v>
      </c>
      <c r="AB99" s="24"/>
      <c r="AC99" s="24"/>
      <c r="AD99" s="24"/>
      <c r="AE99" s="24"/>
      <c r="AF99" s="24"/>
      <c r="AG99" s="24"/>
      <c r="AH99" s="24"/>
      <c r="AI99" s="24"/>
      <c r="AJ99" s="24"/>
      <c r="AK99" s="24"/>
      <c r="AL99" s="58"/>
      <c r="AM99" s="25"/>
      <c r="AN99" s="26" t="s">
        <v>65</v>
      </c>
      <c r="AO99" s="27" t="s">
        <v>66</v>
      </c>
      <c r="AP99" s="17" t="s">
        <v>95</v>
      </c>
      <c r="AQ99" s="23">
        <f>+F99/K99</f>
        <v>2600000</v>
      </c>
      <c r="AR99" s="23">
        <f>+F99/M99</f>
        <v>2600000</v>
      </c>
      <c r="AS99" s="35" t="s">
        <v>646</v>
      </c>
      <c r="AT99" s="18" t="s">
        <v>87</v>
      </c>
      <c r="AU99" s="29"/>
      <c r="AV99" s="30"/>
      <c r="AW99" s="31"/>
      <c r="AX99" s="29"/>
      <c r="AY99" s="30"/>
      <c r="AZ99" s="31"/>
      <c r="BA99" s="32"/>
      <c r="BB99" s="33"/>
      <c r="BC99" s="59"/>
      <c r="BD99" s="60"/>
      <c r="BE99" s="61"/>
      <c r="BF99" s="59"/>
      <c r="BG99" s="60"/>
      <c r="BH99" s="61"/>
      <c r="BI99" s="59"/>
      <c r="BJ99" s="60"/>
      <c r="BK99" s="61"/>
      <c r="BL99" s="59"/>
      <c r="BM99" s="60"/>
      <c r="BN99" s="61"/>
      <c r="BO99" s="59"/>
      <c r="BP99" s="60"/>
      <c r="BQ99" s="61"/>
      <c r="BR99" s="59"/>
      <c r="BS99" s="60"/>
      <c r="BT99" s="61"/>
      <c r="BU99" s="59"/>
      <c r="BV99" s="60"/>
      <c r="BW99" s="61"/>
      <c r="BX99" s="59"/>
      <c r="BY99" s="32"/>
      <c r="BZ99" s="34"/>
    </row>
    <row r="100" spans="1:78" ht="101.25" customHeight="1" thickBot="1" x14ac:dyDescent="0.3">
      <c r="A100" s="17">
        <v>98</v>
      </c>
      <c r="B100" s="17">
        <v>2022</v>
      </c>
      <c r="C100" s="17" t="s">
        <v>647</v>
      </c>
      <c r="D100" s="17" t="s">
        <v>52</v>
      </c>
      <c r="E100" s="54">
        <v>33000000</v>
      </c>
      <c r="F100" s="55">
        <v>33000000</v>
      </c>
      <c r="G100" s="56" t="s">
        <v>53</v>
      </c>
      <c r="H100" s="17" t="s">
        <v>648</v>
      </c>
      <c r="I100" s="67" t="s">
        <v>649</v>
      </c>
      <c r="J100" s="17" t="s">
        <v>57</v>
      </c>
      <c r="K100" s="17">
        <v>6</v>
      </c>
      <c r="L100" s="17">
        <v>0</v>
      </c>
      <c r="M100" s="17">
        <f t="shared" si="8"/>
        <v>6</v>
      </c>
      <c r="N100" s="17"/>
      <c r="O100" s="21">
        <v>44585</v>
      </c>
      <c r="P100" s="57">
        <v>44586</v>
      </c>
      <c r="Q100" s="57">
        <v>44587</v>
      </c>
      <c r="R100" s="57">
        <v>44767</v>
      </c>
      <c r="S100" s="57">
        <v>44767</v>
      </c>
      <c r="T100" s="40" t="s">
        <v>650</v>
      </c>
      <c r="U100" s="72" t="s">
        <v>482</v>
      </c>
      <c r="V100" s="39" t="s">
        <v>59</v>
      </c>
      <c r="W100" s="39" t="s">
        <v>60</v>
      </c>
      <c r="X100" s="63" t="s">
        <v>61</v>
      </c>
      <c r="Y100" s="41" t="s">
        <v>62</v>
      </c>
      <c r="Z100" s="41" t="s">
        <v>63</v>
      </c>
      <c r="AA100" s="20" t="s">
        <v>481</v>
      </c>
      <c r="AB100" s="24"/>
      <c r="AC100" s="24"/>
      <c r="AD100" s="24"/>
      <c r="AE100" s="24"/>
      <c r="AF100" s="24"/>
      <c r="AG100" s="24"/>
      <c r="AH100" s="24"/>
      <c r="AI100" s="24"/>
      <c r="AJ100" s="24"/>
      <c r="AK100" s="24"/>
      <c r="AL100" s="58"/>
      <c r="AM100" s="25"/>
      <c r="AN100" s="26" t="s">
        <v>65</v>
      </c>
      <c r="AO100" s="27" t="s">
        <v>66</v>
      </c>
      <c r="AP100" s="17" t="s">
        <v>483</v>
      </c>
      <c r="AQ100" s="23">
        <f>+F100/K100</f>
        <v>5500000</v>
      </c>
      <c r="AR100" s="23">
        <f>+F100/M100</f>
        <v>5500000</v>
      </c>
      <c r="AS100" s="35" t="s">
        <v>651</v>
      </c>
      <c r="AT100" s="18" t="s">
        <v>485</v>
      </c>
      <c r="AU100" s="29"/>
      <c r="AV100" s="30"/>
      <c r="AW100" s="31"/>
      <c r="AX100" s="29"/>
      <c r="AY100" s="30"/>
      <c r="AZ100" s="31"/>
      <c r="BA100" s="32"/>
      <c r="BB100" s="33"/>
      <c r="BC100" s="59"/>
      <c r="BD100" s="60"/>
      <c r="BE100" s="61"/>
      <c r="BF100" s="59"/>
      <c r="BG100" s="60"/>
      <c r="BH100" s="61"/>
      <c r="BI100" s="59"/>
      <c r="BJ100" s="60"/>
      <c r="BK100" s="61"/>
      <c r="BL100" s="59"/>
      <c r="BM100" s="60"/>
      <c r="BN100" s="61"/>
      <c r="BO100" s="59"/>
      <c r="BP100" s="60"/>
      <c r="BQ100" s="61"/>
      <c r="BR100" s="59"/>
      <c r="BS100" s="60"/>
      <c r="BT100" s="61"/>
      <c r="BU100" s="59"/>
      <c r="BV100" s="60"/>
      <c r="BW100" s="61"/>
      <c r="BX100" s="59"/>
      <c r="BY100" s="32"/>
      <c r="BZ100" s="34"/>
    </row>
    <row r="101" spans="1:78" ht="101.25" customHeight="1" thickBot="1" x14ac:dyDescent="0.3">
      <c r="A101" s="17">
        <v>99</v>
      </c>
      <c r="B101" s="17">
        <v>2022</v>
      </c>
      <c r="C101" s="17" t="s">
        <v>652</v>
      </c>
      <c r="D101" s="17" t="s">
        <v>52</v>
      </c>
      <c r="E101" s="54">
        <v>17400000</v>
      </c>
      <c r="F101" s="55">
        <v>17400000</v>
      </c>
      <c r="G101" s="56" t="s">
        <v>53</v>
      </c>
      <c r="H101" s="17" t="s">
        <v>653</v>
      </c>
      <c r="I101" s="67" t="s">
        <v>654</v>
      </c>
      <c r="J101" s="17" t="s">
        <v>57</v>
      </c>
      <c r="K101" s="17">
        <v>6</v>
      </c>
      <c r="L101" s="17">
        <v>0</v>
      </c>
      <c r="M101" s="17">
        <f t="shared" si="8"/>
        <v>6</v>
      </c>
      <c r="N101" s="17"/>
      <c r="O101" s="17"/>
      <c r="P101" s="57">
        <v>44586</v>
      </c>
      <c r="Q101" s="57">
        <v>44593</v>
      </c>
      <c r="R101" s="57">
        <v>44773</v>
      </c>
      <c r="S101" s="57">
        <v>44773</v>
      </c>
      <c r="T101" s="41" t="s">
        <v>655</v>
      </c>
      <c r="U101" s="72" t="s">
        <v>482</v>
      </c>
      <c r="V101" s="39" t="s">
        <v>59</v>
      </c>
      <c r="W101" s="39" t="s">
        <v>102</v>
      </c>
      <c r="X101" s="63" t="s">
        <v>61</v>
      </c>
      <c r="Y101" s="41" t="s">
        <v>62</v>
      </c>
      <c r="Z101" s="41" t="s">
        <v>63</v>
      </c>
      <c r="AA101" s="20" t="s">
        <v>481</v>
      </c>
      <c r="AB101" s="24"/>
      <c r="AC101" s="24"/>
      <c r="AD101" s="24"/>
      <c r="AE101" s="24"/>
      <c r="AF101" s="24"/>
      <c r="AG101" s="24"/>
      <c r="AH101" s="24"/>
      <c r="AI101" s="24"/>
      <c r="AJ101" s="24"/>
      <c r="AK101" s="24"/>
      <c r="AL101" s="58"/>
      <c r="AM101" s="25"/>
      <c r="AN101" s="26" t="s">
        <v>65</v>
      </c>
      <c r="AO101" s="27" t="s">
        <v>66</v>
      </c>
      <c r="AP101" s="17" t="s">
        <v>483</v>
      </c>
      <c r="AQ101" s="23">
        <f>+F101/K101</f>
        <v>2900000</v>
      </c>
      <c r="AR101" s="23">
        <f>+F101/M101</f>
        <v>2900000</v>
      </c>
      <c r="AS101" s="35" t="s">
        <v>656</v>
      </c>
      <c r="AT101" s="18" t="s">
        <v>485</v>
      </c>
      <c r="AU101" s="29"/>
      <c r="AV101" s="30"/>
      <c r="AW101" s="31"/>
      <c r="AX101" s="29"/>
      <c r="AY101" s="30"/>
      <c r="AZ101" s="31"/>
      <c r="BA101" s="32"/>
      <c r="BB101" s="33"/>
      <c r="BC101" s="59"/>
      <c r="BD101" s="60"/>
      <c r="BE101" s="61"/>
      <c r="BF101" s="59"/>
      <c r="BG101" s="60"/>
      <c r="BH101" s="61"/>
      <c r="BI101" s="59"/>
      <c r="BJ101" s="60"/>
      <c r="BK101" s="61"/>
      <c r="BL101" s="59"/>
      <c r="BM101" s="60"/>
      <c r="BN101" s="61"/>
      <c r="BO101" s="59"/>
      <c r="BP101" s="60"/>
      <c r="BQ101" s="61"/>
      <c r="BR101" s="59"/>
      <c r="BS101" s="60"/>
      <c r="BT101" s="61"/>
      <c r="BU101" s="59"/>
      <c r="BV101" s="60"/>
      <c r="BW101" s="61"/>
      <c r="BX101" s="59"/>
      <c r="BY101" s="32"/>
      <c r="BZ101" s="34"/>
    </row>
    <row r="102" spans="1:78" ht="101.25" customHeight="1" thickBot="1" x14ac:dyDescent="0.3">
      <c r="A102" s="17">
        <v>100</v>
      </c>
      <c r="B102" s="17">
        <v>2022</v>
      </c>
      <c r="C102" s="17" t="s">
        <v>657</v>
      </c>
      <c r="D102" s="17" t="s">
        <v>52</v>
      </c>
      <c r="E102" s="54">
        <v>60000000</v>
      </c>
      <c r="F102" s="55">
        <v>60000000</v>
      </c>
      <c r="G102" s="56" t="s">
        <v>53</v>
      </c>
      <c r="H102" s="17" t="s">
        <v>658</v>
      </c>
      <c r="I102" s="67" t="s">
        <v>659</v>
      </c>
      <c r="J102" s="17" t="s">
        <v>57</v>
      </c>
      <c r="K102" s="17">
        <v>8</v>
      </c>
      <c r="L102" s="17">
        <v>0</v>
      </c>
      <c r="M102" s="17">
        <f t="shared" si="8"/>
        <v>8</v>
      </c>
      <c r="N102" s="17"/>
      <c r="O102" s="21">
        <v>44586</v>
      </c>
      <c r="P102" s="57">
        <v>44587</v>
      </c>
      <c r="Q102" s="57">
        <v>44587</v>
      </c>
      <c r="R102" s="57">
        <v>44829</v>
      </c>
      <c r="S102" s="57">
        <v>44829</v>
      </c>
      <c r="T102" s="41" t="s">
        <v>660</v>
      </c>
      <c r="U102" s="71" t="s">
        <v>661</v>
      </c>
      <c r="V102" s="39" t="s">
        <v>84</v>
      </c>
      <c r="W102" s="39" t="s">
        <v>60</v>
      </c>
      <c r="X102" s="63" t="s">
        <v>61</v>
      </c>
      <c r="Y102" s="41" t="s">
        <v>62</v>
      </c>
      <c r="Z102" s="41" t="s">
        <v>63</v>
      </c>
      <c r="AA102" s="20" t="s">
        <v>64</v>
      </c>
      <c r="AB102" s="24"/>
      <c r="AC102" s="24"/>
      <c r="AD102" s="24"/>
      <c r="AE102" s="24"/>
      <c r="AF102" s="24"/>
      <c r="AG102" s="24"/>
      <c r="AH102" s="24"/>
      <c r="AI102" s="24"/>
      <c r="AJ102" s="24"/>
      <c r="AK102" s="24"/>
      <c r="AL102" s="58"/>
      <c r="AM102" s="25"/>
      <c r="AN102" s="26" t="s">
        <v>65</v>
      </c>
      <c r="AO102" s="27" t="s">
        <v>66</v>
      </c>
      <c r="AP102" s="17" t="s">
        <v>111</v>
      </c>
      <c r="AQ102" s="23">
        <f>+F102/K102</f>
        <v>7500000</v>
      </c>
      <c r="AR102" s="23">
        <f>+F102/M102</f>
        <v>7500000</v>
      </c>
      <c r="AS102" s="35" t="s">
        <v>662</v>
      </c>
      <c r="AT102" s="18" t="s">
        <v>146</v>
      </c>
      <c r="AU102" s="29"/>
      <c r="AV102" s="30"/>
      <c r="AW102" s="31"/>
      <c r="AX102" s="29"/>
      <c r="AY102" s="30"/>
      <c r="AZ102" s="31"/>
      <c r="BA102" s="32"/>
      <c r="BB102" s="33"/>
      <c r="BC102" s="59"/>
      <c r="BD102" s="60"/>
      <c r="BE102" s="61"/>
      <c r="BF102" s="59"/>
      <c r="BG102" s="60"/>
      <c r="BH102" s="61"/>
      <c r="BI102" s="59"/>
      <c r="BJ102" s="60"/>
      <c r="BK102" s="61"/>
      <c r="BL102" s="59"/>
      <c r="BM102" s="60"/>
      <c r="BN102" s="61"/>
      <c r="BO102" s="59"/>
      <c r="BP102" s="60"/>
      <c r="BQ102" s="61"/>
      <c r="BR102" s="59"/>
      <c r="BS102" s="60"/>
      <c r="BT102" s="61"/>
      <c r="BU102" s="59"/>
      <c r="BV102" s="60"/>
      <c r="BW102" s="61"/>
      <c r="BX102" s="59"/>
      <c r="BY102" s="32"/>
      <c r="BZ102" s="34"/>
    </row>
    <row r="103" spans="1:78" ht="101.25" customHeight="1" thickBot="1" x14ac:dyDescent="0.3">
      <c r="A103" s="17">
        <v>101</v>
      </c>
      <c r="B103" s="17">
        <v>2022</v>
      </c>
      <c r="C103" s="17" t="s">
        <v>663</v>
      </c>
      <c r="D103" s="17" t="s">
        <v>52</v>
      </c>
      <c r="E103" s="54">
        <v>27600000</v>
      </c>
      <c r="F103" s="55">
        <v>27600000</v>
      </c>
      <c r="G103" s="56" t="s">
        <v>53</v>
      </c>
      <c r="H103" s="17" t="s">
        <v>664</v>
      </c>
      <c r="I103" s="67" t="s">
        <v>665</v>
      </c>
      <c r="J103" s="17" t="s">
        <v>57</v>
      </c>
      <c r="K103" s="17">
        <v>6</v>
      </c>
      <c r="L103" s="17">
        <v>0</v>
      </c>
      <c r="M103" s="17">
        <f t="shared" si="8"/>
        <v>6</v>
      </c>
      <c r="N103" s="17"/>
      <c r="O103" s="17"/>
      <c r="P103" s="57">
        <v>44586</v>
      </c>
      <c r="Q103" s="57">
        <v>44593</v>
      </c>
      <c r="R103" s="57">
        <v>44773</v>
      </c>
      <c r="S103" s="57">
        <v>44773</v>
      </c>
      <c r="T103" s="45" t="s">
        <v>666</v>
      </c>
      <c r="U103" s="72" t="s">
        <v>298</v>
      </c>
      <c r="V103" s="17" t="s">
        <v>109</v>
      </c>
      <c r="W103" s="44" t="s">
        <v>60</v>
      </c>
      <c r="X103" s="66" t="s">
        <v>61</v>
      </c>
      <c r="Y103" s="45" t="s">
        <v>62</v>
      </c>
      <c r="Z103" s="45" t="s">
        <v>63</v>
      </c>
      <c r="AA103" s="20" t="s">
        <v>171</v>
      </c>
      <c r="AB103" s="24"/>
      <c r="AC103" s="24"/>
      <c r="AD103" s="24"/>
      <c r="AE103" s="24"/>
      <c r="AF103" s="24"/>
      <c r="AG103" s="24"/>
      <c r="AH103" s="24"/>
      <c r="AI103" s="24"/>
      <c r="AJ103" s="24"/>
      <c r="AK103" s="24"/>
      <c r="AL103" s="58"/>
      <c r="AM103" s="25"/>
      <c r="AN103" s="26" t="s">
        <v>65</v>
      </c>
      <c r="AO103" s="27" t="s">
        <v>66</v>
      </c>
      <c r="AP103" s="17" t="s">
        <v>111</v>
      </c>
      <c r="AQ103" s="23">
        <f>+F103/K103</f>
        <v>4600000</v>
      </c>
      <c r="AR103" s="23">
        <f>+F103/M103</f>
        <v>4600000</v>
      </c>
      <c r="AS103" s="35" t="s">
        <v>667</v>
      </c>
      <c r="AT103" s="18" t="s">
        <v>146</v>
      </c>
      <c r="AU103" s="29"/>
      <c r="AV103" s="30"/>
      <c r="AW103" s="31"/>
      <c r="AX103" s="29"/>
      <c r="AY103" s="30"/>
      <c r="AZ103" s="31"/>
      <c r="BA103" s="32"/>
      <c r="BB103" s="33"/>
      <c r="BC103" s="59"/>
      <c r="BD103" s="60"/>
      <c r="BE103" s="61"/>
      <c r="BF103" s="59"/>
      <c r="BG103" s="60"/>
      <c r="BH103" s="61"/>
      <c r="BI103" s="59"/>
      <c r="BJ103" s="60"/>
      <c r="BK103" s="61"/>
      <c r="BL103" s="59"/>
      <c r="BM103" s="60"/>
      <c r="BN103" s="61"/>
      <c r="BO103" s="59"/>
      <c r="BP103" s="60"/>
      <c r="BQ103" s="61"/>
      <c r="BR103" s="59"/>
      <c r="BS103" s="60"/>
      <c r="BT103" s="61"/>
      <c r="BU103" s="59"/>
      <c r="BV103" s="60"/>
      <c r="BW103" s="61"/>
      <c r="BX103" s="59"/>
      <c r="BY103" s="32"/>
      <c r="BZ103" s="34"/>
    </row>
    <row r="104" spans="1:78" ht="101.25" customHeight="1" thickBot="1" x14ac:dyDescent="0.3">
      <c r="A104" s="17">
        <v>102</v>
      </c>
      <c r="B104" s="17">
        <v>2022</v>
      </c>
      <c r="C104" s="17" t="s">
        <v>668</v>
      </c>
      <c r="D104" s="17" t="s">
        <v>52</v>
      </c>
      <c r="E104" s="54">
        <v>28800000</v>
      </c>
      <c r="F104" s="55">
        <v>28800000</v>
      </c>
      <c r="G104" s="56" t="s">
        <v>53</v>
      </c>
      <c r="H104" s="17" t="s">
        <v>669</v>
      </c>
      <c r="I104" s="67" t="s">
        <v>670</v>
      </c>
      <c r="J104" s="17" t="s">
        <v>57</v>
      </c>
      <c r="K104" s="17">
        <v>6</v>
      </c>
      <c r="L104" s="17">
        <v>0</v>
      </c>
      <c r="M104" s="17">
        <f t="shared" si="8"/>
        <v>6</v>
      </c>
      <c r="N104" s="17"/>
      <c r="O104" s="17"/>
      <c r="P104" s="57">
        <v>44587</v>
      </c>
      <c r="Q104" s="57">
        <v>44593</v>
      </c>
      <c r="R104" s="57">
        <v>44773</v>
      </c>
      <c r="S104" s="57">
        <v>44773</v>
      </c>
      <c r="T104" s="41" t="s">
        <v>671</v>
      </c>
      <c r="U104" s="72" t="s">
        <v>672</v>
      </c>
      <c r="V104" s="41" t="s">
        <v>59</v>
      </c>
      <c r="W104" s="41" t="s">
        <v>60</v>
      </c>
      <c r="X104" s="65" t="s">
        <v>61</v>
      </c>
      <c r="Y104" s="41" t="s">
        <v>62</v>
      </c>
      <c r="Z104" s="41" t="s">
        <v>63</v>
      </c>
      <c r="AA104" s="20" t="s">
        <v>673</v>
      </c>
      <c r="AB104" s="24"/>
      <c r="AC104" s="24"/>
      <c r="AD104" s="24"/>
      <c r="AE104" s="24"/>
      <c r="AF104" s="24"/>
      <c r="AG104" s="24"/>
      <c r="AH104" s="24"/>
      <c r="AI104" s="24"/>
      <c r="AJ104" s="24"/>
      <c r="AK104" s="24"/>
      <c r="AL104" s="58"/>
      <c r="AM104" s="25"/>
      <c r="AN104" s="26" t="s">
        <v>65</v>
      </c>
      <c r="AO104" s="27" t="s">
        <v>66</v>
      </c>
      <c r="AP104" s="17" t="s">
        <v>144</v>
      </c>
      <c r="AQ104" s="23">
        <f>+F104/K104</f>
        <v>4800000</v>
      </c>
      <c r="AR104" s="23">
        <f>+F104/M104</f>
        <v>4800000</v>
      </c>
      <c r="AS104" s="35" t="s">
        <v>674</v>
      </c>
      <c r="AT104" s="18" t="s">
        <v>146</v>
      </c>
      <c r="AU104" s="29"/>
      <c r="AV104" s="30"/>
      <c r="AW104" s="31"/>
      <c r="AX104" s="29"/>
      <c r="AY104" s="30"/>
      <c r="AZ104" s="31"/>
      <c r="BA104" s="32"/>
      <c r="BB104" s="33"/>
      <c r="BC104" s="59"/>
      <c r="BD104" s="60"/>
      <c r="BE104" s="61"/>
      <c r="BF104" s="59"/>
      <c r="BG104" s="60"/>
      <c r="BH104" s="61"/>
      <c r="BI104" s="59"/>
      <c r="BJ104" s="60"/>
      <c r="BK104" s="61"/>
      <c r="BL104" s="59"/>
      <c r="BM104" s="60"/>
      <c r="BN104" s="61"/>
      <c r="BO104" s="59"/>
      <c r="BP104" s="60"/>
      <c r="BQ104" s="61"/>
      <c r="BR104" s="59"/>
      <c r="BS104" s="60"/>
      <c r="BT104" s="61"/>
      <c r="BU104" s="59"/>
      <c r="BV104" s="60"/>
      <c r="BW104" s="61"/>
      <c r="BX104" s="59"/>
      <c r="BY104" s="32"/>
      <c r="BZ104" s="34"/>
    </row>
    <row r="105" spans="1:78" ht="101.25" customHeight="1" thickBot="1" x14ac:dyDescent="0.3">
      <c r="A105" s="17">
        <v>103</v>
      </c>
      <c r="B105" s="17">
        <v>2022</v>
      </c>
      <c r="C105" s="17" t="s">
        <v>675</v>
      </c>
      <c r="D105" s="17" t="s">
        <v>52</v>
      </c>
      <c r="E105" s="54">
        <v>28800000</v>
      </c>
      <c r="F105" s="55">
        <v>28800000</v>
      </c>
      <c r="G105" s="56" t="s">
        <v>53</v>
      </c>
      <c r="H105" s="17" t="s">
        <v>676</v>
      </c>
      <c r="I105" s="67" t="s">
        <v>677</v>
      </c>
      <c r="J105" s="17" t="s">
        <v>57</v>
      </c>
      <c r="K105" s="17">
        <v>6</v>
      </c>
      <c r="L105" s="17">
        <v>0</v>
      </c>
      <c r="M105" s="17">
        <f t="shared" si="8"/>
        <v>6</v>
      </c>
      <c r="N105" s="17"/>
      <c r="O105" s="17"/>
      <c r="P105" s="57">
        <v>44587</v>
      </c>
      <c r="Q105" s="57">
        <v>44595</v>
      </c>
      <c r="R105" s="57">
        <v>44775</v>
      </c>
      <c r="S105" s="57">
        <v>44775</v>
      </c>
      <c r="T105" s="41" t="s">
        <v>678</v>
      </c>
      <c r="U105" s="72" t="s">
        <v>679</v>
      </c>
      <c r="V105" s="39" t="s">
        <v>84</v>
      </c>
      <c r="W105" s="39" t="s">
        <v>60</v>
      </c>
      <c r="X105" s="63" t="s">
        <v>61</v>
      </c>
      <c r="Y105" s="41" t="s">
        <v>62</v>
      </c>
      <c r="Z105" s="41" t="s">
        <v>63</v>
      </c>
      <c r="AA105" s="20" t="s">
        <v>673</v>
      </c>
      <c r="AB105" s="24"/>
      <c r="AC105" s="24"/>
      <c r="AD105" s="24"/>
      <c r="AE105" s="24"/>
      <c r="AF105" s="24"/>
      <c r="AG105" s="24"/>
      <c r="AH105" s="24"/>
      <c r="AI105" s="24"/>
      <c r="AJ105" s="24"/>
      <c r="AK105" s="24"/>
      <c r="AL105" s="58"/>
      <c r="AM105" s="25"/>
      <c r="AN105" s="26" t="s">
        <v>65</v>
      </c>
      <c r="AO105" s="27" t="s">
        <v>66</v>
      </c>
      <c r="AP105" s="17" t="s">
        <v>445</v>
      </c>
      <c r="AQ105" s="23">
        <f>+F105/K105</f>
        <v>4800000</v>
      </c>
      <c r="AR105" s="23">
        <f>+F105/M105</f>
        <v>4800000</v>
      </c>
      <c r="AS105" s="35" t="s">
        <v>680</v>
      </c>
      <c r="AT105" s="18" t="s">
        <v>146</v>
      </c>
      <c r="AU105" s="29"/>
      <c r="AV105" s="30"/>
      <c r="AW105" s="31"/>
      <c r="AX105" s="29"/>
      <c r="AY105" s="30"/>
      <c r="AZ105" s="31"/>
      <c r="BA105" s="32"/>
      <c r="BB105" s="33"/>
      <c r="BC105" s="59"/>
      <c r="BD105" s="60"/>
      <c r="BE105" s="61"/>
      <c r="BF105" s="59"/>
      <c r="BG105" s="60"/>
      <c r="BH105" s="61"/>
      <c r="BI105" s="59"/>
      <c r="BJ105" s="60"/>
      <c r="BK105" s="61"/>
      <c r="BL105" s="59"/>
      <c r="BM105" s="60"/>
      <c r="BN105" s="61"/>
      <c r="BO105" s="59"/>
      <c r="BP105" s="60"/>
      <c r="BQ105" s="61"/>
      <c r="BR105" s="59"/>
      <c r="BS105" s="60"/>
      <c r="BT105" s="61"/>
      <c r="BU105" s="59"/>
      <c r="BV105" s="60"/>
      <c r="BW105" s="61"/>
      <c r="BX105" s="59"/>
      <c r="BY105" s="32"/>
      <c r="BZ105" s="34"/>
    </row>
    <row r="106" spans="1:78" ht="101.25" customHeight="1" thickBot="1" x14ac:dyDescent="0.3">
      <c r="A106" s="17">
        <v>104</v>
      </c>
      <c r="B106" s="17">
        <v>2022</v>
      </c>
      <c r="C106" s="17" t="s">
        <v>681</v>
      </c>
      <c r="D106" s="17" t="s">
        <v>52</v>
      </c>
      <c r="E106" s="54">
        <v>27600000</v>
      </c>
      <c r="F106" s="55">
        <v>27600000</v>
      </c>
      <c r="G106" s="56" t="s">
        <v>53</v>
      </c>
      <c r="H106" s="17" t="s">
        <v>682</v>
      </c>
      <c r="I106" s="67" t="s">
        <v>683</v>
      </c>
      <c r="J106" s="17" t="s">
        <v>57</v>
      </c>
      <c r="K106" s="17">
        <v>6</v>
      </c>
      <c r="L106" s="17">
        <v>0</v>
      </c>
      <c r="M106" s="17">
        <f t="shared" si="8"/>
        <v>6</v>
      </c>
      <c r="N106" s="17"/>
      <c r="O106" s="17"/>
      <c r="P106" s="57">
        <v>44586</v>
      </c>
      <c r="Q106" s="57">
        <v>44594</v>
      </c>
      <c r="R106" s="57">
        <v>44774</v>
      </c>
      <c r="S106" s="57">
        <v>44774</v>
      </c>
      <c r="T106" s="41" t="s">
        <v>684</v>
      </c>
      <c r="U106" s="72" t="s">
        <v>685</v>
      </c>
      <c r="V106" s="39" t="s">
        <v>84</v>
      </c>
      <c r="W106" s="39" t="s">
        <v>60</v>
      </c>
      <c r="X106" s="63" t="s">
        <v>61</v>
      </c>
      <c r="Y106" s="41" t="s">
        <v>62</v>
      </c>
      <c r="Z106" s="41" t="s">
        <v>63</v>
      </c>
      <c r="AA106" s="20" t="s">
        <v>388</v>
      </c>
      <c r="AB106" s="24"/>
      <c r="AC106" s="24"/>
      <c r="AD106" s="24"/>
      <c r="AE106" s="24"/>
      <c r="AF106" s="24"/>
      <c r="AG106" s="24"/>
      <c r="AH106" s="24"/>
      <c r="AI106" s="24"/>
      <c r="AJ106" s="24"/>
      <c r="AK106" s="24"/>
      <c r="AL106" s="58"/>
      <c r="AM106" s="25"/>
      <c r="AN106" s="26" t="s">
        <v>65</v>
      </c>
      <c r="AO106" s="27" t="s">
        <v>66</v>
      </c>
      <c r="AP106" s="17" t="s">
        <v>686</v>
      </c>
      <c r="AQ106" s="23">
        <f>+F106/K106</f>
        <v>4600000</v>
      </c>
      <c r="AR106" s="23">
        <f>+F106/M106</f>
        <v>4600000</v>
      </c>
      <c r="AS106" s="35" t="s">
        <v>687</v>
      </c>
      <c r="AT106" s="18" t="s">
        <v>146</v>
      </c>
      <c r="AU106" s="29"/>
      <c r="AV106" s="30"/>
      <c r="AW106" s="31"/>
      <c r="AX106" s="29"/>
      <c r="AY106" s="30"/>
      <c r="AZ106" s="31"/>
      <c r="BA106" s="32"/>
      <c r="BB106" s="33"/>
      <c r="BC106" s="59"/>
      <c r="BD106" s="60"/>
      <c r="BE106" s="61"/>
      <c r="BF106" s="59"/>
      <c r="BG106" s="60"/>
      <c r="BH106" s="61"/>
      <c r="BI106" s="59"/>
      <c r="BJ106" s="60"/>
      <c r="BK106" s="61"/>
      <c r="BL106" s="59"/>
      <c r="BM106" s="60"/>
      <c r="BN106" s="61"/>
      <c r="BO106" s="59"/>
      <c r="BP106" s="60"/>
      <c r="BQ106" s="61"/>
      <c r="BR106" s="59"/>
      <c r="BS106" s="60"/>
      <c r="BT106" s="61"/>
      <c r="BU106" s="59"/>
      <c r="BV106" s="60"/>
      <c r="BW106" s="61"/>
      <c r="BX106" s="59"/>
      <c r="BY106" s="32"/>
      <c r="BZ106" s="34"/>
    </row>
    <row r="107" spans="1:78" ht="101.25" customHeight="1" thickBot="1" x14ac:dyDescent="0.3">
      <c r="A107" s="17">
        <v>105</v>
      </c>
      <c r="B107" s="17">
        <v>2022</v>
      </c>
      <c r="C107" s="17" t="s">
        <v>688</v>
      </c>
      <c r="D107" s="17" t="s">
        <v>52</v>
      </c>
      <c r="E107" s="54">
        <v>30000000</v>
      </c>
      <c r="F107" s="55">
        <v>30000000</v>
      </c>
      <c r="G107" s="56" t="s">
        <v>53</v>
      </c>
      <c r="H107" s="17" t="s">
        <v>689</v>
      </c>
      <c r="I107" s="67" t="s">
        <v>690</v>
      </c>
      <c r="J107" s="17" t="s">
        <v>57</v>
      </c>
      <c r="K107" s="17">
        <v>6</v>
      </c>
      <c r="L107" s="17">
        <v>0</v>
      </c>
      <c r="M107" s="17">
        <f t="shared" si="8"/>
        <v>6</v>
      </c>
      <c r="N107" s="17"/>
      <c r="O107" s="17"/>
      <c r="P107" s="57">
        <v>44586</v>
      </c>
      <c r="Q107" s="57">
        <v>44593</v>
      </c>
      <c r="R107" s="57" t="s">
        <v>691</v>
      </c>
      <c r="S107" s="57" t="s">
        <v>691</v>
      </c>
      <c r="T107" s="19" t="s">
        <v>692</v>
      </c>
      <c r="U107" s="72" t="s">
        <v>201</v>
      </c>
      <c r="V107" s="17" t="s">
        <v>84</v>
      </c>
      <c r="W107" s="17" t="s">
        <v>60</v>
      </c>
      <c r="X107" s="20" t="s">
        <v>61</v>
      </c>
      <c r="Y107" s="19" t="s">
        <v>62</v>
      </c>
      <c r="Z107" s="19" t="s">
        <v>63</v>
      </c>
      <c r="AA107" s="20" t="s">
        <v>367</v>
      </c>
      <c r="AB107" s="24"/>
      <c r="AC107" s="24"/>
      <c r="AD107" s="24"/>
      <c r="AE107" s="24"/>
      <c r="AF107" s="24"/>
      <c r="AG107" s="24"/>
      <c r="AH107" s="24"/>
      <c r="AI107" s="24"/>
      <c r="AJ107" s="24"/>
      <c r="AK107" s="24"/>
      <c r="AL107" s="58"/>
      <c r="AM107" s="25"/>
      <c r="AN107" s="26" t="s">
        <v>65</v>
      </c>
      <c r="AO107" s="27" t="s">
        <v>66</v>
      </c>
      <c r="AP107" s="17" t="s">
        <v>76</v>
      </c>
      <c r="AQ107" s="23">
        <f>+F107/K107</f>
        <v>5000000</v>
      </c>
      <c r="AR107" s="23">
        <f>+F107/M107</f>
        <v>5000000</v>
      </c>
      <c r="AS107" s="35" t="s">
        <v>693</v>
      </c>
      <c r="AT107" s="18" t="s">
        <v>146</v>
      </c>
      <c r="AU107" s="29"/>
      <c r="AV107" s="30"/>
      <c r="AW107" s="31"/>
      <c r="AX107" s="29"/>
      <c r="AY107" s="30"/>
      <c r="AZ107" s="31"/>
      <c r="BA107" s="32"/>
      <c r="BB107" s="33"/>
      <c r="BC107" s="59"/>
      <c r="BD107" s="60"/>
      <c r="BE107" s="61"/>
      <c r="BF107" s="59"/>
      <c r="BG107" s="60"/>
      <c r="BH107" s="61"/>
      <c r="BI107" s="59"/>
      <c r="BJ107" s="60"/>
      <c r="BK107" s="61"/>
      <c r="BL107" s="59"/>
      <c r="BM107" s="60"/>
      <c r="BN107" s="61"/>
      <c r="BO107" s="59"/>
      <c r="BP107" s="60"/>
      <c r="BQ107" s="61"/>
      <c r="BR107" s="59"/>
      <c r="BS107" s="60"/>
      <c r="BT107" s="61"/>
      <c r="BU107" s="59"/>
      <c r="BV107" s="60"/>
      <c r="BW107" s="61"/>
      <c r="BX107" s="59"/>
      <c r="BY107" s="32"/>
      <c r="BZ107" s="34"/>
    </row>
    <row r="108" spans="1:78" ht="101.25" customHeight="1" thickBot="1" x14ac:dyDescent="0.3">
      <c r="A108" s="17">
        <v>106</v>
      </c>
      <c r="B108" s="17">
        <v>2022</v>
      </c>
      <c r="C108" s="17" t="s">
        <v>694</v>
      </c>
      <c r="D108" s="17" t="s">
        <v>52</v>
      </c>
      <c r="E108" s="54">
        <v>13200000</v>
      </c>
      <c r="F108" s="55">
        <v>13200000</v>
      </c>
      <c r="G108" s="56" t="s">
        <v>53</v>
      </c>
      <c r="H108" s="17" t="s">
        <v>695</v>
      </c>
      <c r="I108" s="67" t="s">
        <v>696</v>
      </c>
      <c r="J108" s="17" t="s">
        <v>57</v>
      </c>
      <c r="K108" s="17">
        <v>6</v>
      </c>
      <c r="L108" s="17">
        <v>0</v>
      </c>
      <c r="M108" s="17">
        <f t="shared" si="8"/>
        <v>6</v>
      </c>
      <c r="N108" s="17"/>
      <c r="O108" s="17"/>
      <c r="P108" s="57">
        <v>44586</v>
      </c>
      <c r="Q108" s="57">
        <v>44594</v>
      </c>
      <c r="R108" s="57">
        <v>44774</v>
      </c>
      <c r="S108" s="57">
        <v>44774</v>
      </c>
      <c r="T108" s="19" t="s">
        <v>697</v>
      </c>
      <c r="U108" s="72" t="s">
        <v>92</v>
      </c>
      <c r="V108" s="17" t="s">
        <v>84</v>
      </c>
      <c r="W108" s="39" t="s">
        <v>93</v>
      </c>
      <c r="X108" s="20" t="s">
        <v>61</v>
      </c>
      <c r="Y108" s="19" t="s">
        <v>62</v>
      </c>
      <c r="Z108" s="19" t="s">
        <v>63</v>
      </c>
      <c r="AA108" s="20" t="s">
        <v>698</v>
      </c>
      <c r="AB108" s="24"/>
      <c r="AC108" s="24"/>
      <c r="AD108" s="24"/>
      <c r="AE108" s="24"/>
      <c r="AF108" s="24"/>
      <c r="AG108" s="24"/>
      <c r="AH108" s="24"/>
      <c r="AI108" s="24"/>
      <c r="AJ108" s="24"/>
      <c r="AK108" s="24"/>
      <c r="AL108" s="58"/>
      <c r="AM108" s="25"/>
      <c r="AN108" s="26" t="s">
        <v>65</v>
      </c>
      <c r="AO108" s="27" t="s">
        <v>66</v>
      </c>
      <c r="AP108" s="17" t="s">
        <v>76</v>
      </c>
      <c r="AQ108" s="23">
        <f>+F108/K108</f>
        <v>2200000</v>
      </c>
      <c r="AR108" s="23">
        <f>+F108/M108</f>
        <v>2200000</v>
      </c>
      <c r="AS108" s="35" t="s">
        <v>699</v>
      </c>
      <c r="AT108" s="18" t="s">
        <v>146</v>
      </c>
      <c r="AU108" s="29"/>
      <c r="AV108" s="30"/>
      <c r="AW108" s="31"/>
      <c r="AX108" s="29"/>
      <c r="AY108" s="30"/>
      <c r="AZ108" s="31"/>
      <c r="BA108" s="32"/>
      <c r="BB108" s="33"/>
      <c r="BC108" s="59"/>
      <c r="BD108" s="60"/>
      <c r="BE108" s="61"/>
      <c r="BF108" s="59"/>
      <c r="BG108" s="60"/>
      <c r="BH108" s="61"/>
      <c r="BI108" s="59"/>
      <c r="BJ108" s="60"/>
      <c r="BK108" s="61"/>
      <c r="BL108" s="59"/>
      <c r="BM108" s="60"/>
      <c r="BN108" s="61"/>
      <c r="BO108" s="59"/>
      <c r="BP108" s="60"/>
      <c r="BQ108" s="61"/>
      <c r="BR108" s="59"/>
      <c r="BS108" s="60"/>
      <c r="BT108" s="61"/>
      <c r="BU108" s="59"/>
      <c r="BV108" s="60"/>
      <c r="BW108" s="61"/>
      <c r="BX108" s="59"/>
      <c r="BY108" s="32"/>
      <c r="BZ108" s="34"/>
    </row>
    <row r="109" spans="1:78" ht="101.25" customHeight="1" thickBot="1" x14ac:dyDescent="0.3">
      <c r="A109" s="17">
        <v>107</v>
      </c>
      <c r="B109" s="17">
        <v>2022</v>
      </c>
      <c r="C109" s="17" t="s">
        <v>700</v>
      </c>
      <c r="D109" s="17" t="s">
        <v>52</v>
      </c>
      <c r="E109" s="54">
        <v>13200000</v>
      </c>
      <c r="F109" s="55">
        <v>13200000</v>
      </c>
      <c r="G109" s="56" t="s">
        <v>53</v>
      </c>
      <c r="H109" s="17" t="s">
        <v>701</v>
      </c>
      <c r="I109" s="67" t="s">
        <v>702</v>
      </c>
      <c r="J109" s="17" t="s">
        <v>57</v>
      </c>
      <c r="K109" s="17">
        <v>6</v>
      </c>
      <c r="L109" s="17">
        <v>0</v>
      </c>
      <c r="M109" s="17">
        <f t="shared" si="8"/>
        <v>6</v>
      </c>
      <c r="N109" s="17"/>
      <c r="O109" s="17"/>
      <c r="P109" s="57">
        <v>44587</v>
      </c>
      <c r="Q109" s="57">
        <v>44594</v>
      </c>
      <c r="R109" s="57">
        <v>44774</v>
      </c>
      <c r="S109" s="57">
        <v>44774</v>
      </c>
      <c r="T109" s="19" t="s">
        <v>703</v>
      </c>
      <c r="U109" s="72" t="s">
        <v>92</v>
      </c>
      <c r="V109" s="17" t="s">
        <v>59</v>
      </c>
      <c r="W109" s="39" t="s">
        <v>93</v>
      </c>
      <c r="X109" s="20" t="s">
        <v>61</v>
      </c>
      <c r="Y109" s="19" t="s">
        <v>62</v>
      </c>
      <c r="Z109" s="19" t="s">
        <v>63</v>
      </c>
      <c r="AA109" s="20" t="s">
        <v>692</v>
      </c>
      <c r="AB109" s="24"/>
      <c r="AC109" s="24"/>
      <c r="AD109" s="24"/>
      <c r="AE109" s="24"/>
      <c r="AF109" s="24"/>
      <c r="AG109" s="24"/>
      <c r="AH109" s="24"/>
      <c r="AI109" s="24"/>
      <c r="AJ109" s="24"/>
      <c r="AK109" s="24"/>
      <c r="AL109" s="58"/>
      <c r="AM109" s="25"/>
      <c r="AN109" s="26" t="s">
        <v>65</v>
      </c>
      <c r="AO109" s="27" t="s">
        <v>66</v>
      </c>
      <c r="AP109" s="17" t="s">
        <v>76</v>
      </c>
      <c r="AQ109" s="23">
        <f>+F109/K109</f>
        <v>2200000</v>
      </c>
      <c r="AR109" s="23">
        <f>+F109/M109</f>
        <v>2200000</v>
      </c>
      <c r="AS109" s="35" t="s">
        <v>704</v>
      </c>
      <c r="AT109" s="18" t="s">
        <v>146</v>
      </c>
      <c r="AU109" s="29"/>
      <c r="AV109" s="30"/>
      <c r="AW109" s="31"/>
      <c r="AX109" s="29"/>
      <c r="AY109" s="30"/>
      <c r="AZ109" s="31"/>
      <c r="BA109" s="32"/>
      <c r="BB109" s="33"/>
      <c r="BC109" s="59"/>
      <c r="BD109" s="60"/>
      <c r="BE109" s="61"/>
      <c r="BF109" s="59"/>
      <c r="BG109" s="60"/>
      <c r="BH109" s="61"/>
      <c r="BI109" s="59"/>
      <c r="BJ109" s="60"/>
      <c r="BK109" s="61"/>
      <c r="BL109" s="59"/>
      <c r="BM109" s="60"/>
      <c r="BN109" s="61"/>
      <c r="BO109" s="59"/>
      <c r="BP109" s="60"/>
      <c r="BQ109" s="61"/>
      <c r="BR109" s="59"/>
      <c r="BS109" s="60"/>
      <c r="BT109" s="61"/>
      <c r="BU109" s="59"/>
      <c r="BV109" s="60"/>
      <c r="BW109" s="61"/>
      <c r="BX109" s="59"/>
      <c r="BY109" s="32"/>
      <c r="BZ109" s="34"/>
    </row>
    <row r="110" spans="1:78" ht="101.25" customHeight="1" thickBot="1" x14ac:dyDescent="0.3">
      <c r="A110" s="17">
        <v>108</v>
      </c>
      <c r="B110" s="17">
        <v>2022</v>
      </c>
      <c r="C110" s="17" t="s">
        <v>705</v>
      </c>
      <c r="D110" s="17" t="s">
        <v>52</v>
      </c>
      <c r="E110" s="54">
        <v>18000000</v>
      </c>
      <c r="F110" s="55">
        <v>18000000</v>
      </c>
      <c r="G110" s="56" t="s">
        <v>53</v>
      </c>
      <c r="H110" s="17" t="s">
        <v>706</v>
      </c>
      <c r="I110" s="67" t="s">
        <v>707</v>
      </c>
      <c r="J110" s="17" t="s">
        <v>57</v>
      </c>
      <c r="K110" s="17">
        <v>6</v>
      </c>
      <c r="L110" s="17">
        <v>0</v>
      </c>
      <c r="M110" s="17">
        <f t="shared" si="8"/>
        <v>6</v>
      </c>
      <c r="N110" s="17"/>
      <c r="O110" s="17"/>
      <c r="P110" s="57">
        <v>44587</v>
      </c>
      <c r="Q110" s="57">
        <v>44593</v>
      </c>
      <c r="R110" s="57" t="s">
        <v>691</v>
      </c>
      <c r="S110" s="57" t="s">
        <v>691</v>
      </c>
      <c r="T110" s="19" t="s">
        <v>708</v>
      </c>
      <c r="U110" s="72" t="s">
        <v>201</v>
      </c>
      <c r="V110" s="17" t="s">
        <v>359</v>
      </c>
      <c r="W110" s="39" t="s">
        <v>102</v>
      </c>
      <c r="X110" s="20" t="s">
        <v>61</v>
      </c>
      <c r="Y110" s="19" t="s">
        <v>62</v>
      </c>
      <c r="Z110" s="19" t="s">
        <v>63</v>
      </c>
      <c r="AA110" s="20" t="s">
        <v>367</v>
      </c>
      <c r="AB110" s="24"/>
      <c r="AC110" s="24"/>
      <c r="AD110" s="24"/>
      <c r="AE110" s="24"/>
      <c r="AF110" s="24"/>
      <c r="AG110" s="24"/>
      <c r="AH110" s="24"/>
      <c r="AI110" s="24"/>
      <c r="AJ110" s="24"/>
      <c r="AK110" s="24"/>
      <c r="AL110" s="58"/>
      <c r="AM110" s="25"/>
      <c r="AN110" s="26" t="s">
        <v>65</v>
      </c>
      <c r="AO110" s="27" t="s">
        <v>66</v>
      </c>
      <c r="AP110" s="17" t="s">
        <v>76</v>
      </c>
      <c r="AQ110" s="23">
        <f>+F110/K110</f>
        <v>3000000</v>
      </c>
      <c r="AR110" s="23">
        <f>+F110/M110</f>
        <v>3000000</v>
      </c>
      <c r="AS110" s="35" t="s">
        <v>709</v>
      </c>
      <c r="AT110" s="18" t="s">
        <v>146</v>
      </c>
      <c r="AU110" s="29"/>
      <c r="AV110" s="30"/>
      <c r="AW110" s="31"/>
      <c r="AX110" s="29"/>
      <c r="AY110" s="30"/>
      <c r="AZ110" s="31"/>
      <c r="BA110" s="32"/>
      <c r="BB110" s="33"/>
      <c r="BC110" s="59"/>
      <c r="BD110" s="60"/>
      <c r="BE110" s="61"/>
      <c r="BF110" s="59"/>
      <c r="BG110" s="60"/>
      <c r="BH110" s="61"/>
      <c r="BI110" s="59"/>
      <c r="BJ110" s="60"/>
      <c r="BK110" s="61"/>
      <c r="BL110" s="59"/>
      <c r="BM110" s="60"/>
      <c r="BN110" s="61"/>
      <c r="BO110" s="59"/>
      <c r="BP110" s="60"/>
      <c r="BQ110" s="61"/>
      <c r="BR110" s="59"/>
      <c r="BS110" s="60"/>
      <c r="BT110" s="61"/>
      <c r="BU110" s="59"/>
      <c r="BV110" s="60"/>
      <c r="BW110" s="61"/>
      <c r="BX110" s="59"/>
      <c r="BY110" s="32"/>
      <c r="BZ110" s="34"/>
    </row>
    <row r="111" spans="1:78" ht="101.25" customHeight="1" thickBot="1" x14ac:dyDescent="0.3">
      <c r="A111" s="17">
        <v>109</v>
      </c>
      <c r="B111" s="17">
        <v>2022</v>
      </c>
      <c r="C111" s="17" t="s">
        <v>710</v>
      </c>
      <c r="D111" s="17" t="s">
        <v>52</v>
      </c>
      <c r="E111" s="54">
        <v>27600000</v>
      </c>
      <c r="F111" s="55">
        <v>27600000</v>
      </c>
      <c r="G111" s="56" t="s">
        <v>53</v>
      </c>
      <c r="H111" s="17" t="s">
        <v>711</v>
      </c>
      <c r="I111" s="67" t="s">
        <v>169</v>
      </c>
      <c r="J111" s="17" t="s">
        <v>57</v>
      </c>
      <c r="K111" s="17">
        <v>6</v>
      </c>
      <c r="L111" s="17">
        <v>0</v>
      </c>
      <c r="M111" s="17">
        <f t="shared" si="8"/>
        <v>6</v>
      </c>
      <c r="N111" s="17"/>
      <c r="O111" s="17"/>
      <c r="P111" s="57">
        <v>44588</v>
      </c>
      <c r="Q111" s="57">
        <v>44593</v>
      </c>
      <c r="R111" s="57" t="s">
        <v>691</v>
      </c>
      <c r="S111" s="57" t="s">
        <v>691</v>
      </c>
      <c r="T111" s="47" t="s">
        <v>712</v>
      </c>
      <c r="U111" s="72" t="s">
        <v>298</v>
      </c>
      <c r="V111" s="19" t="s">
        <v>84</v>
      </c>
      <c r="W111" s="47" t="s">
        <v>60</v>
      </c>
      <c r="X111" s="62" t="s">
        <v>61</v>
      </c>
      <c r="Y111" s="19" t="s">
        <v>62</v>
      </c>
      <c r="Z111" s="19" t="s">
        <v>63</v>
      </c>
      <c r="AA111" s="20" t="s">
        <v>596</v>
      </c>
      <c r="AB111" s="24"/>
      <c r="AC111" s="24"/>
      <c r="AD111" s="24"/>
      <c r="AE111" s="24"/>
      <c r="AF111" s="24"/>
      <c r="AG111" s="24"/>
      <c r="AH111" s="24"/>
      <c r="AI111" s="24"/>
      <c r="AJ111" s="24"/>
      <c r="AK111" s="24"/>
      <c r="AL111" s="58"/>
      <c r="AM111" s="25"/>
      <c r="AN111" s="26" t="s">
        <v>65</v>
      </c>
      <c r="AO111" s="27" t="s">
        <v>66</v>
      </c>
      <c r="AP111" s="17" t="s">
        <v>111</v>
      </c>
      <c r="AQ111" s="23">
        <f>+F111/K111</f>
        <v>4600000</v>
      </c>
      <c r="AR111" s="23">
        <f>+F111/M111</f>
        <v>4600000</v>
      </c>
      <c r="AS111" s="35" t="s">
        <v>713</v>
      </c>
      <c r="AT111" s="18" t="s">
        <v>146</v>
      </c>
      <c r="AU111" s="29"/>
      <c r="AV111" s="30"/>
      <c r="AW111" s="31"/>
      <c r="AX111" s="29"/>
      <c r="AY111" s="30"/>
      <c r="AZ111" s="31"/>
      <c r="BA111" s="32"/>
      <c r="BB111" s="33"/>
      <c r="BC111" s="59"/>
      <c r="BD111" s="60"/>
      <c r="BE111" s="61"/>
      <c r="BF111" s="59"/>
      <c r="BG111" s="60"/>
      <c r="BH111" s="61"/>
      <c r="BI111" s="59"/>
      <c r="BJ111" s="60"/>
      <c r="BK111" s="61"/>
      <c r="BL111" s="59"/>
      <c r="BM111" s="60"/>
      <c r="BN111" s="61"/>
      <c r="BO111" s="59"/>
      <c r="BP111" s="60"/>
      <c r="BQ111" s="61"/>
      <c r="BR111" s="59"/>
      <c r="BS111" s="60"/>
      <c r="BT111" s="61"/>
      <c r="BU111" s="59"/>
      <c r="BV111" s="60"/>
      <c r="BW111" s="61"/>
      <c r="BX111" s="59"/>
      <c r="BY111" s="32"/>
      <c r="BZ111" s="34"/>
    </row>
    <row r="112" spans="1:78" ht="101.25" customHeight="1" thickBot="1" x14ac:dyDescent="0.3">
      <c r="A112" s="17">
        <v>110</v>
      </c>
      <c r="B112" s="17">
        <v>2022</v>
      </c>
      <c r="C112" s="17" t="s">
        <v>714</v>
      </c>
      <c r="D112" s="17" t="s">
        <v>52</v>
      </c>
      <c r="E112" s="54">
        <v>12000000</v>
      </c>
      <c r="F112" s="55">
        <v>12000000</v>
      </c>
      <c r="G112" s="56" t="s">
        <v>53</v>
      </c>
      <c r="H112" s="17" t="s">
        <v>715</v>
      </c>
      <c r="I112" s="67" t="s">
        <v>716</v>
      </c>
      <c r="J112" s="17" t="s">
        <v>57</v>
      </c>
      <c r="K112" s="17">
        <v>6</v>
      </c>
      <c r="L112" s="17">
        <v>0</v>
      </c>
      <c r="M112" s="17">
        <f t="shared" si="8"/>
        <v>6</v>
      </c>
      <c r="N112" s="17"/>
      <c r="O112" s="17"/>
      <c r="P112" s="57">
        <v>44586</v>
      </c>
      <c r="Q112" s="57">
        <v>44593</v>
      </c>
      <c r="R112" s="57" t="s">
        <v>691</v>
      </c>
      <c r="S112" s="57" t="s">
        <v>691</v>
      </c>
      <c r="T112" s="47" t="s">
        <v>717</v>
      </c>
      <c r="U112" s="72" t="s">
        <v>92</v>
      </c>
      <c r="V112" s="17" t="s">
        <v>84</v>
      </c>
      <c r="W112" s="39" t="s">
        <v>93</v>
      </c>
      <c r="X112" s="20" t="s">
        <v>61</v>
      </c>
      <c r="Y112" s="19" t="s">
        <v>62</v>
      </c>
      <c r="Z112" s="19" t="s">
        <v>63</v>
      </c>
      <c r="AA112" s="20" t="s">
        <v>367</v>
      </c>
      <c r="AB112" s="24"/>
      <c r="AC112" s="24"/>
      <c r="AD112" s="24"/>
      <c r="AE112" s="24"/>
      <c r="AF112" s="24"/>
      <c r="AG112" s="24"/>
      <c r="AH112" s="24"/>
      <c r="AI112" s="24"/>
      <c r="AJ112" s="24"/>
      <c r="AK112" s="24"/>
      <c r="AL112" s="58"/>
      <c r="AM112" s="25"/>
      <c r="AN112" s="26" t="s">
        <v>65</v>
      </c>
      <c r="AO112" s="27" t="s">
        <v>66</v>
      </c>
      <c r="AP112" s="17" t="s">
        <v>76</v>
      </c>
      <c r="AQ112" s="23">
        <f>+F112/K112</f>
        <v>2000000</v>
      </c>
      <c r="AR112" s="23">
        <f>+F112/M112</f>
        <v>2000000</v>
      </c>
      <c r="AS112" s="35" t="s">
        <v>718</v>
      </c>
      <c r="AT112" s="18" t="s">
        <v>146</v>
      </c>
      <c r="AU112" s="29"/>
      <c r="AV112" s="30"/>
      <c r="AW112" s="31"/>
      <c r="AX112" s="29"/>
      <c r="AY112" s="30"/>
      <c r="AZ112" s="31"/>
      <c r="BA112" s="32"/>
      <c r="BB112" s="33"/>
      <c r="BC112" s="59"/>
      <c r="BD112" s="60"/>
      <c r="BE112" s="61"/>
      <c r="BF112" s="59"/>
      <c r="BG112" s="60"/>
      <c r="BH112" s="61"/>
      <c r="BI112" s="59"/>
      <c r="BJ112" s="60"/>
      <c r="BK112" s="61"/>
      <c r="BL112" s="59"/>
      <c r="BM112" s="60"/>
      <c r="BN112" s="61"/>
      <c r="BO112" s="59"/>
      <c r="BP112" s="60"/>
      <c r="BQ112" s="61"/>
      <c r="BR112" s="59"/>
      <c r="BS112" s="60"/>
      <c r="BT112" s="61"/>
      <c r="BU112" s="59"/>
      <c r="BV112" s="60"/>
      <c r="BW112" s="61"/>
      <c r="BX112" s="59"/>
      <c r="BY112" s="32"/>
      <c r="BZ112" s="34"/>
    </row>
    <row r="113" spans="1:78" ht="101.25" customHeight="1" thickBot="1" x14ac:dyDescent="0.3">
      <c r="A113" s="17">
        <v>111</v>
      </c>
      <c r="B113" s="17">
        <v>2022</v>
      </c>
      <c r="C113" s="17" t="s">
        <v>719</v>
      </c>
      <c r="D113" s="17" t="s">
        <v>52</v>
      </c>
      <c r="E113" s="54">
        <v>16320000</v>
      </c>
      <c r="F113" s="55">
        <v>16320000</v>
      </c>
      <c r="G113" s="56" t="s">
        <v>53</v>
      </c>
      <c r="H113" s="17" t="s">
        <v>720</v>
      </c>
      <c r="I113" s="67" t="s">
        <v>721</v>
      </c>
      <c r="J113" s="17" t="s">
        <v>57</v>
      </c>
      <c r="K113" s="17">
        <v>6</v>
      </c>
      <c r="L113" s="17">
        <v>0</v>
      </c>
      <c r="M113" s="17">
        <f t="shared" si="8"/>
        <v>6</v>
      </c>
      <c r="N113" s="17"/>
      <c r="O113" s="17"/>
      <c r="P113" s="57">
        <v>44586</v>
      </c>
      <c r="Q113" s="57">
        <v>44593</v>
      </c>
      <c r="R113" s="57" t="s">
        <v>691</v>
      </c>
      <c r="S113" s="57" t="s">
        <v>691</v>
      </c>
      <c r="T113" s="17" t="s">
        <v>722</v>
      </c>
      <c r="U113" s="72" t="s">
        <v>92</v>
      </c>
      <c r="V113" s="17" t="s">
        <v>84</v>
      </c>
      <c r="W113" s="39" t="s">
        <v>93</v>
      </c>
      <c r="X113" s="20" t="s">
        <v>61</v>
      </c>
      <c r="Y113" s="17" t="s">
        <v>62</v>
      </c>
      <c r="Z113" s="19" t="s">
        <v>63</v>
      </c>
      <c r="AA113" s="20" t="s">
        <v>673</v>
      </c>
      <c r="AB113" s="24"/>
      <c r="AC113" s="24"/>
      <c r="AD113" s="24"/>
      <c r="AE113" s="24"/>
      <c r="AF113" s="24"/>
      <c r="AG113" s="24"/>
      <c r="AH113" s="24"/>
      <c r="AI113" s="24"/>
      <c r="AJ113" s="24"/>
      <c r="AK113" s="24"/>
      <c r="AL113" s="58"/>
      <c r="AM113" s="25"/>
      <c r="AN113" s="26" t="s">
        <v>65</v>
      </c>
      <c r="AO113" s="27" t="s">
        <v>66</v>
      </c>
      <c r="AP113" s="17" t="s">
        <v>144</v>
      </c>
      <c r="AQ113" s="23">
        <f>+F113/K113</f>
        <v>2720000</v>
      </c>
      <c r="AR113" s="23">
        <f>+F113/M113</f>
        <v>2720000</v>
      </c>
      <c r="AS113" s="46" t="s">
        <v>723</v>
      </c>
      <c r="AT113" s="18" t="s">
        <v>87</v>
      </c>
      <c r="AU113" s="29"/>
      <c r="AV113" s="30"/>
      <c r="AW113" s="31"/>
      <c r="AX113" s="29"/>
      <c r="AY113" s="30"/>
      <c r="AZ113" s="31"/>
      <c r="BA113" s="32"/>
      <c r="BB113" s="33"/>
      <c r="BC113" s="59"/>
      <c r="BD113" s="60"/>
      <c r="BE113" s="61"/>
      <c r="BF113" s="59"/>
      <c r="BG113" s="60"/>
      <c r="BH113" s="61"/>
      <c r="BI113" s="59"/>
      <c r="BJ113" s="60"/>
      <c r="BK113" s="61"/>
      <c r="BL113" s="59"/>
      <c r="BM113" s="60"/>
      <c r="BN113" s="61"/>
      <c r="BO113" s="59"/>
      <c r="BP113" s="60"/>
      <c r="BQ113" s="61"/>
      <c r="BR113" s="59"/>
      <c r="BS113" s="60"/>
      <c r="BT113" s="61"/>
      <c r="BU113" s="59"/>
      <c r="BV113" s="60"/>
      <c r="BW113" s="61"/>
      <c r="BX113" s="59"/>
      <c r="BY113" s="32"/>
      <c r="BZ113" s="34"/>
    </row>
    <row r="114" spans="1:78" ht="101.25" customHeight="1" thickBot="1" x14ac:dyDescent="0.3">
      <c r="A114" s="17">
        <v>112</v>
      </c>
      <c r="B114" s="17">
        <v>2022</v>
      </c>
      <c r="C114" s="17" t="s">
        <v>724</v>
      </c>
      <c r="D114" s="17" t="s">
        <v>52</v>
      </c>
      <c r="E114" s="54">
        <v>28800000</v>
      </c>
      <c r="F114" s="55">
        <v>28800000</v>
      </c>
      <c r="G114" s="56" t="s">
        <v>53</v>
      </c>
      <c r="H114" s="17" t="s">
        <v>725</v>
      </c>
      <c r="I114" s="67" t="s">
        <v>726</v>
      </c>
      <c r="J114" s="17" t="s">
        <v>57</v>
      </c>
      <c r="K114" s="17">
        <v>6</v>
      </c>
      <c r="L114" s="17">
        <v>0</v>
      </c>
      <c r="M114" s="17">
        <f t="shared" si="8"/>
        <v>6</v>
      </c>
      <c r="N114" s="17"/>
      <c r="O114" s="21">
        <v>44586</v>
      </c>
      <c r="P114" s="57">
        <v>44586</v>
      </c>
      <c r="Q114" s="57">
        <v>44587</v>
      </c>
      <c r="R114" s="57">
        <v>44767</v>
      </c>
      <c r="S114" s="57">
        <v>44767</v>
      </c>
      <c r="T114" s="19" t="s">
        <v>727</v>
      </c>
      <c r="U114" s="72" t="s">
        <v>728</v>
      </c>
      <c r="V114" s="17" t="s">
        <v>59</v>
      </c>
      <c r="W114" s="17" t="s">
        <v>60</v>
      </c>
      <c r="X114" s="20" t="s">
        <v>61</v>
      </c>
      <c r="Y114" s="19" t="s">
        <v>62</v>
      </c>
      <c r="Z114" s="19" t="s">
        <v>63</v>
      </c>
      <c r="AA114" s="20" t="s">
        <v>124</v>
      </c>
      <c r="AB114" s="24"/>
      <c r="AC114" s="24"/>
      <c r="AD114" s="24"/>
      <c r="AE114" s="24"/>
      <c r="AF114" s="24"/>
      <c r="AG114" s="24"/>
      <c r="AH114" s="24"/>
      <c r="AI114" s="24"/>
      <c r="AJ114" s="24"/>
      <c r="AK114" s="24"/>
      <c r="AL114" s="58"/>
      <c r="AM114" s="25"/>
      <c r="AN114" s="26" t="s">
        <v>65</v>
      </c>
      <c r="AO114" s="27" t="s">
        <v>66</v>
      </c>
      <c r="AP114" s="17" t="s">
        <v>76</v>
      </c>
      <c r="AQ114" s="23">
        <f>+F114/K114</f>
        <v>4800000</v>
      </c>
      <c r="AR114" s="23">
        <f>+F114/M114</f>
        <v>4800000</v>
      </c>
      <c r="AS114" s="35" t="s">
        <v>729</v>
      </c>
      <c r="AT114" s="18" t="s">
        <v>87</v>
      </c>
      <c r="AU114" s="29"/>
      <c r="AV114" s="30"/>
      <c r="AW114" s="31"/>
      <c r="AX114" s="29"/>
      <c r="AY114" s="30"/>
      <c r="AZ114" s="31"/>
      <c r="BA114" s="32"/>
      <c r="BB114" s="33"/>
      <c r="BC114" s="59"/>
      <c r="BD114" s="60"/>
      <c r="BE114" s="61"/>
      <c r="BF114" s="59"/>
      <c r="BG114" s="60"/>
      <c r="BH114" s="61"/>
      <c r="BI114" s="59"/>
      <c r="BJ114" s="60"/>
      <c r="BK114" s="61"/>
      <c r="BL114" s="59"/>
      <c r="BM114" s="60"/>
      <c r="BN114" s="61"/>
      <c r="BO114" s="59"/>
      <c r="BP114" s="60"/>
      <c r="BQ114" s="61"/>
      <c r="BR114" s="59"/>
      <c r="BS114" s="60"/>
      <c r="BT114" s="61"/>
      <c r="BU114" s="59"/>
      <c r="BV114" s="60"/>
      <c r="BW114" s="61"/>
      <c r="BX114" s="59"/>
      <c r="BY114" s="32"/>
      <c r="BZ114" s="34"/>
    </row>
    <row r="115" spans="1:78" ht="101.25" customHeight="1" thickBot="1" x14ac:dyDescent="0.3">
      <c r="A115" s="17">
        <v>113</v>
      </c>
      <c r="B115" s="17">
        <v>2022</v>
      </c>
      <c r="C115" s="17" t="s">
        <v>730</v>
      </c>
      <c r="D115" s="17" t="s">
        <v>52</v>
      </c>
      <c r="E115" s="54">
        <v>27600000</v>
      </c>
      <c r="F115" s="55">
        <v>27600000</v>
      </c>
      <c r="G115" s="56" t="s">
        <v>53</v>
      </c>
      <c r="H115" s="17" t="s">
        <v>731</v>
      </c>
      <c r="I115" s="67" t="s">
        <v>732</v>
      </c>
      <c r="J115" s="17" t="s">
        <v>57</v>
      </c>
      <c r="K115" s="17">
        <v>6</v>
      </c>
      <c r="L115" s="17">
        <v>0</v>
      </c>
      <c r="M115" s="17">
        <f t="shared" si="8"/>
        <v>6</v>
      </c>
      <c r="N115" s="17"/>
      <c r="O115" s="21">
        <v>44586</v>
      </c>
      <c r="P115" s="57">
        <v>44586</v>
      </c>
      <c r="Q115" s="57">
        <v>44589</v>
      </c>
      <c r="R115" s="57">
        <v>44769</v>
      </c>
      <c r="S115" s="57">
        <v>44769</v>
      </c>
      <c r="T115" s="19" t="s">
        <v>733</v>
      </c>
      <c r="U115" s="72" t="s">
        <v>165</v>
      </c>
      <c r="V115" s="17" t="s">
        <v>84</v>
      </c>
      <c r="W115" s="17" t="s">
        <v>93</v>
      </c>
      <c r="X115" s="20" t="s">
        <v>61</v>
      </c>
      <c r="Y115" s="19" t="s">
        <v>62</v>
      </c>
      <c r="Z115" s="19" t="s">
        <v>63</v>
      </c>
      <c r="AA115" s="20" t="s">
        <v>399</v>
      </c>
      <c r="AB115" s="24"/>
      <c r="AC115" s="24"/>
      <c r="AD115" s="24"/>
      <c r="AE115" s="24"/>
      <c r="AF115" s="24"/>
      <c r="AG115" s="24"/>
      <c r="AH115" s="24"/>
      <c r="AI115" s="24"/>
      <c r="AJ115" s="24"/>
      <c r="AK115" s="24"/>
      <c r="AL115" s="58"/>
      <c r="AM115" s="25"/>
      <c r="AN115" s="26" t="s">
        <v>65</v>
      </c>
      <c r="AO115" s="27" t="s">
        <v>66</v>
      </c>
      <c r="AP115" s="17" t="s">
        <v>452</v>
      </c>
      <c r="AQ115" s="23">
        <f>+F115/K115</f>
        <v>4600000</v>
      </c>
      <c r="AR115" s="23">
        <f>+F115/M115</f>
        <v>4600000</v>
      </c>
      <c r="AS115" s="35" t="s">
        <v>734</v>
      </c>
      <c r="AT115" s="18" t="s">
        <v>87</v>
      </c>
      <c r="AU115" s="29"/>
      <c r="AV115" s="30"/>
      <c r="AW115" s="31"/>
      <c r="AX115" s="29"/>
      <c r="AY115" s="30"/>
      <c r="AZ115" s="31"/>
      <c r="BA115" s="32"/>
      <c r="BB115" s="33"/>
      <c r="BC115" s="59"/>
      <c r="BD115" s="60"/>
      <c r="BE115" s="61"/>
      <c r="BF115" s="59"/>
      <c r="BG115" s="60"/>
      <c r="BH115" s="61"/>
      <c r="BI115" s="59"/>
      <c r="BJ115" s="60"/>
      <c r="BK115" s="61"/>
      <c r="BL115" s="59"/>
      <c r="BM115" s="60"/>
      <c r="BN115" s="61"/>
      <c r="BO115" s="59"/>
      <c r="BP115" s="60"/>
      <c r="BQ115" s="61"/>
      <c r="BR115" s="59"/>
      <c r="BS115" s="60"/>
      <c r="BT115" s="61"/>
      <c r="BU115" s="59"/>
      <c r="BV115" s="60"/>
      <c r="BW115" s="61"/>
      <c r="BX115" s="59"/>
      <c r="BY115" s="32"/>
      <c r="BZ115" s="34"/>
    </row>
    <row r="116" spans="1:78" ht="101.25" customHeight="1" thickBot="1" x14ac:dyDescent="0.3">
      <c r="A116" s="17">
        <v>114</v>
      </c>
      <c r="B116" s="17">
        <v>2022</v>
      </c>
      <c r="C116" s="17" t="s">
        <v>735</v>
      </c>
      <c r="D116" s="17" t="s">
        <v>52</v>
      </c>
      <c r="E116" s="54">
        <v>12000000</v>
      </c>
      <c r="F116" s="55">
        <v>12000000</v>
      </c>
      <c r="G116" s="56" t="s">
        <v>53</v>
      </c>
      <c r="H116" s="17" t="s">
        <v>736</v>
      </c>
      <c r="I116" s="67" t="s">
        <v>737</v>
      </c>
      <c r="J116" s="17" t="s">
        <v>57</v>
      </c>
      <c r="K116" s="17">
        <v>6</v>
      </c>
      <c r="L116" s="17">
        <v>0</v>
      </c>
      <c r="M116" s="17">
        <f t="shared" si="8"/>
        <v>6</v>
      </c>
      <c r="N116" s="17"/>
      <c r="O116" s="21">
        <v>44586</v>
      </c>
      <c r="P116" s="57">
        <v>44587</v>
      </c>
      <c r="Q116" s="57">
        <v>44589</v>
      </c>
      <c r="R116" s="57">
        <v>44769</v>
      </c>
      <c r="S116" s="57">
        <v>44769</v>
      </c>
      <c r="T116" s="19" t="s">
        <v>738</v>
      </c>
      <c r="U116" s="72" t="s">
        <v>92</v>
      </c>
      <c r="V116" s="17" t="s">
        <v>84</v>
      </c>
      <c r="W116" s="39" t="s">
        <v>93</v>
      </c>
      <c r="X116" s="20" t="s">
        <v>61</v>
      </c>
      <c r="Y116" s="19" t="s">
        <v>62</v>
      </c>
      <c r="Z116" s="19" t="s">
        <v>63</v>
      </c>
      <c r="AA116" s="20" t="s">
        <v>733</v>
      </c>
      <c r="AB116" s="24"/>
      <c r="AC116" s="24"/>
      <c r="AD116" s="24"/>
      <c r="AE116" s="24"/>
      <c r="AF116" s="24"/>
      <c r="AG116" s="24"/>
      <c r="AH116" s="24"/>
      <c r="AI116" s="24"/>
      <c r="AJ116" s="24"/>
      <c r="AK116" s="24"/>
      <c r="AL116" s="58"/>
      <c r="AM116" s="25"/>
      <c r="AN116" s="26" t="s">
        <v>65</v>
      </c>
      <c r="AO116" s="27" t="s">
        <v>66</v>
      </c>
      <c r="AP116" s="17" t="s">
        <v>445</v>
      </c>
      <c r="AQ116" s="23">
        <f>+F116/K116</f>
        <v>2000000</v>
      </c>
      <c r="AR116" s="23">
        <f>+F116/M116</f>
        <v>2000000</v>
      </c>
      <c r="AS116" s="35" t="s">
        <v>739</v>
      </c>
      <c r="AT116" s="18" t="s">
        <v>740</v>
      </c>
      <c r="AU116" s="29"/>
      <c r="AV116" s="30"/>
      <c r="AW116" s="31"/>
      <c r="AX116" s="29"/>
      <c r="AY116" s="30"/>
      <c r="AZ116" s="31"/>
      <c r="BA116" s="32"/>
      <c r="BB116" s="33"/>
      <c r="BC116" s="59"/>
      <c r="BD116" s="60"/>
      <c r="BE116" s="61"/>
      <c r="BF116" s="59"/>
      <c r="BG116" s="60"/>
      <c r="BH116" s="61"/>
      <c r="BI116" s="59"/>
      <c r="BJ116" s="60"/>
      <c r="BK116" s="61"/>
      <c r="BL116" s="59"/>
      <c r="BM116" s="60"/>
      <c r="BN116" s="61"/>
      <c r="BO116" s="59"/>
      <c r="BP116" s="60"/>
      <c r="BQ116" s="61"/>
      <c r="BR116" s="59"/>
      <c r="BS116" s="60"/>
      <c r="BT116" s="61"/>
      <c r="BU116" s="59"/>
      <c r="BV116" s="60"/>
      <c r="BW116" s="61"/>
      <c r="BX116" s="59"/>
      <c r="BY116" s="32"/>
      <c r="BZ116" s="34"/>
    </row>
    <row r="117" spans="1:78" ht="101.25" customHeight="1" thickBot="1" x14ac:dyDescent="0.3">
      <c r="A117" s="17">
        <v>115</v>
      </c>
      <c r="B117" s="17">
        <v>2022</v>
      </c>
      <c r="C117" s="17" t="s">
        <v>741</v>
      </c>
      <c r="D117" s="17" t="s">
        <v>52</v>
      </c>
      <c r="E117" s="54">
        <v>30000000</v>
      </c>
      <c r="F117" s="55">
        <v>30000000</v>
      </c>
      <c r="G117" s="56" t="s">
        <v>53</v>
      </c>
      <c r="H117" s="17" t="s">
        <v>742</v>
      </c>
      <c r="I117" s="67" t="s">
        <v>743</v>
      </c>
      <c r="J117" s="17" t="s">
        <v>57</v>
      </c>
      <c r="K117" s="17">
        <v>6</v>
      </c>
      <c r="L117" s="17">
        <v>0</v>
      </c>
      <c r="M117" s="17">
        <f t="shared" si="8"/>
        <v>6</v>
      </c>
      <c r="N117" s="17"/>
      <c r="O117" s="17"/>
      <c r="P117" s="57">
        <v>44587</v>
      </c>
      <c r="Q117" s="57">
        <v>44593</v>
      </c>
      <c r="R117" s="57" t="s">
        <v>691</v>
      </c>
      <c r="S117" s="57" t="s">
        <v>691</v>
      </c>
      <c r="T117" s="19" t="s">
        <v>744</v>
      </c>
      <c r="U117" s="72" t="s">
        <v>482</v>
      </c>
      <c r="V117" s="39" t="s">
        <v>59</v>
      </c>
      <c r="W117" s="39" t="s">
        <v>60</v>
      </c>
      <c r="X117" s="20" t="s">
        <v>61</v>
      </c>
      <c r="Y117" s="19" t="s">
        <v>62</v>
      </c>
      <c r="Z117" s="19" t="s">
        <v>63</v>
      </c>
      <c r="AA117" s="20" t="s">
        <v>488</v>
      </c>
      <c r="AB117" s="24"/>
      <c r="AC117" s="24"/>
      <c r="AD117" s="24"/>
      <c r="AE117" s="24"/>
      <c r="AF117" s="24"/>
      <c r="AG117" s="24"/>
      <c r="AH117" s="24"/>
      <c r="AI117" s="24"/>
      <c r="AJ117" s="24"/>
      <c r="AK117" s="24"/>
      <c r="AL117" s="58"/>
      <c r="AM117" s="25"/>
      <c r="AN117" s="26" t="s">
        <v>65</v>
      </c>
      <c r="AO117" s="27" t="s">
        <v>66</v>
      </c>
      <c r="AP117" s="17" t="s">
        <v>483</v>
      </c>
      <c r="AQ117" s="23">
        <f>+F117/K117</f>
        <v>5000000</v>
      </c>
      <c r="AR117" s="23">
        <f>+F117/M117</f>
        <v>5000000</v>
      </c>
      <c r="AS117" s="35" t="s">
        <v>745</v>
      </c>
      <c r="AT117" s="18" t="s">
        <v>740</v>
      </c>
      <c r="AU117" s="29"/>
      <c r="AV117" s="30"/>
      <c r="AW117" s="31"/>
      <c r="AX117" s="29"/>
      <c r="AY117" s="30"/>
      <c r="AZ117" s="31"/>
      <c r="BA117" s="32"/>
      <c r="BB117" s="33"/>
      <c r="BC117" s="59"/>
      <c r="BD117" s="60"/>
      <c r="BE117" s="61"/>
      <c r="BF117" s="59"/>
      <c r="BG117" s="60"/>
      <c r="BH117" s="61"/>
      <c r="BI117" s="59"/>
      <c r="BJ117" s="60"/>
      <c r="BK117" s="61"/>
      <c r="BL117" s="59"/>
      <c r="BM117" s="60"/>
      <c r="BN117" s="61"/>
      <c r="BO117" s="59"/>
      <c r="BP117" s="60"/>
      <c r="BQ117" s="61"/>
      <c r="BR117" s="59"/>
      <c r="BS117" s="60"/>
      <c r="BT117" s="61"/>
      <c r="BU117" s="59"/>
      <c r="BV117" s="60"/>
      <c r="BW117" s="61"/>
      <c r="BX117" s="59"/>
      <c r="BY117" s="32"/>
      <c r="BZ117" s="34"/>
    </row>
    <row r="118" spans="1:78" ht="101.25" customHeight="1" thickBot="1" x14ac:dyDescent="0.3">
      <c r="A118" s="17">
        <v>116</v>
      </c>
      <c r="B118" s="17">
        <v>2022</v>
      </c>
      <c r="C118" s="17" t="s">
        <v>746</v>
      </c>
      <c r="D118" s="17" t="s">
        <v>52</v>
      </c>
      <c r="E118" s="54">
        <v>17400000</v>
      </c>
      <c r="F118" s="55">
        <v>17400000</v>
      </c>
      <c r="G118" s="56" t="s">
        <v>53</v>
      </c>
      <c r="H118" s="17" t="s">
        <v>747</v>
      </c>
      <c r="I118" s="67" t="s">
        <v>748</v>
      </c>
      <c r="J118" s="17" t="s">
        <v>57</v>
      </c>
      <c r="K118" s="17">
        <v>6</v>
      </c>
      <c r="L118" s="17">
        <v>0</v>
      </c>
      <c r="M118" s="17">
        <f t="shared" si="8"/>
        <v>6</v>
      </c>
      <c r="N118" s="17"/>
      <c r="O118" s="17"/>
      <c r="P118" s="57">
        <v>44587</v>
      </c>
      <c r="Q118" s="57">
        <v>44593</v>
      </c>
      <c r="R118" s="57" t="s">
        <v>691</v>
      </c>
      <c r="S118" s="57" t="s">
        <v>691</v>
      </c>
      <c r="T118" s="19" t="s">
        <v>749</v>
      </c>
      <c r="U118" s="72" t="s">
        <v>188</v>
      </c>
      <c r="V118" s="39" t="s">
        <v>59</v>
      </c>
      <c r="W118" s="39" t="s">
        <v>102</v>
      </c>
      <c r="X118" s="20" t="s">
        <v>61</v>
      </c>
      <c r="Y118" s="19" t="s">
        <v>62</v>
      </c>
      <c r="Z118" s="19" t="s">
        <v>63</v>
      </c>
      <c r="AA118" s="20" t="s">
        <v>488</v>
      </c>
      <c r="AB118" s="24"/>
      <c r="AC118" s="24"/>
      <c r="AD118" s="24"/>
      <c r="AE118" s="24"/>
      <c r="AF118" s="24"/>
      <c r="AG118" s="24"/>
      <c r="AH118" s="24"/>
      <c r="AI118" s="24"/>
      <c r="AJ118" s="24"/>
      <c r="AK118" s="24"/>
      <c r="AL118" s="58"/>
      <c r="AM118" s="25"/>
      <c r="AN118" s="26" t="s">
        <v>65</v>
      </c>
      <c r="AO118" s="27" t="s">
        <v>66</v>
      </c>
      <c r="AP118" s="17" t="s">
        <v>483</v>
      </c>
      <c r="AQ118" s="23">
        <f>+F118/K118</f>
        <v>2900000</v>
      </c>
      <c r="AR118" s="23">
        <f>+F118/M118</f>
        <v>2900000</v>
      </c>
      <c r="AS118" s="35" t="s">
        <v>750</v>
      </c>
      <c r="AT118" s="18" t="s">
        <v>485</v>
      </c>
      <c r="AU118" s="29"/>
      <c r="AV118" s="30"/>
      <c r="AW118" s="31"/>
      <c r="AX118" s="29"/>
      <c r="AY118" s="30"/>
      <c r="AZ118" s="31"/>
      <c r="BA118" s="32"/>
      <c r="BB118" s="33"/>
      <c r="BC118" s="59"/>
      <c r="BD118" s="60"/>
      <c r="BE118" s="61"/>
      <c r="BF118" s="59"/>
      <c r="BG118" s="60"/>
      <c r="BH118" s="61"/>
      <c r="BI118" s="59"/>
      <c r="BJ118" s="60"/>
      <c r="BK118" s="61"/>
      <c r="BL118" s="59"/>
      <c r="BM118" s="60"/>
      <c r="BN118" s="61"/>
      <c r="BO118" s="59"/>
      <c r="BP118" s="60"/>
      <c r="BQ118" s="61"/>
      <c r="BR118" s="59"/>
      <c r="BS118" s="60"/>
      <c r="BT118" s="61"/>
      <c r="BU118" s="59"/>
      <c r="BV118" s="60"/>
      <c r="BW118" s="61"/>
      <c r="BX118" s="59"/>
      <c r="BY118" s="32"/>
      <c r="BZ118" s="34"/>
    </row>
    <row r="119" spans="1:78" ht="101.25" customHeight="1" thickBot="1" x14ac:dyDescent="0.3">
      <c r="A119" s="17">
        <v>117</v>
      </c>
      <c r="B119" s="17">
        <v>2022</v>
      </c>
      <c r="C119" s="17" t="s">
        <v>751</v>
      </c>
      <c r="D119" s="17" t="s">
        <v>52</v>
      </c>
      <c r="E119" s="54">
        <v>17400000</v>
      </c>
      <c r="F119" s="55">
        <v>17400000</v>
      </c>
      <c r="G119" s="56" t="s">
        <v>53</v>
      </c>
      <c r="H119" s="17" t="s">
        <v>752</v>
      </c>
      <c r="I119" s="67" t="s">
        <v>748</v>
      </c>
      <c r="J119" s="17" t="s">
        <v>57</v>
      </c>
      <c r="K119" s="17">
        <v>6</v>
      </c>
      <c r="L119" s="17">
        <v>0</v>
      </c>
      <c r="M119" s="17">
        <f t="shared" si="8"/>
        <v>6</v>
      </c>
      <c r="N119" s="17"/>
      <c r="O119" s="17"/>
      <c r="P119" s="57">
        <v>44587</v>
      </c>
      <c r="Q119" s="57">
        <v>44593</v>
      </c>
      <c r="R119" s="57" t="s">
        <v>691</v>
      </c>
      <c r="S119" s="57" t="s">
        <v>691</v>
      </c>
      <c r="T119" s="19" t="s">
        <v>753</v>
      </c>
      <c r="U119" s="72" t="s">
        <v>282</v>
      </c>
      <c r="V119" s="17" t="s">
        <v>84</v>
      </c>
      <c r="W119" s="39" t="s">
        <v>102</v>
      </c>
      <c r="X119" s="20" t="s">
        <v>61</v>
      </c>
      <c r="Y119" s="19" t="s">
        <v>62</v>
      </c>
      <c r="Z119" s="19" t="s">
        <v>63</v>
      </c>
      <c r="AA119" s="20" t="s">
        <v>481</v>
      </c>
      <c r="AB119" s="24"/>
      <c r="AC119" s="24"/>
      <c r="AD119" s="24"/>
      <c r="AE119" s="24"/>
      <c r="AF119" s="24"/>
      <c r="AG119" s="24"/>
      <c r="AH119" s="24"/>
      <c r="AI119" s="24"/>
      <c r="AJ119" s="24"/>
      <c r="AK119" s="24"/>
      <c r="AL119" s="58"/>
      <c r="AM119" s="25"/>
      <c r="AN119" s="26" t="s">
        <v>65</v>
      </c>
      <c r="AO119" s="27" t="s">
        <v>66</v>
      </c>
      <c r="AP119" s="17" t="s">
        <v>483</v>
      </c>
      <c r="AQ119" s="23">
        <f>+F119/K119</f>
        <v>2900000</v>
      </c>
      <c r="AR119" s="23">
        <f>+F119/M119</f>
        <v>2900000</v>
      </c>
      <c r="AS119" s="46" t="s">
        <v>754</v>
      </c>
      <c r="AT119" s="18" t="s">
        <v>485</v>
      </c>
      <c r="AU119" s="29"/>
      <c r="AV119" s="30"/>
      <c r="AW119" s="31"/>
      <c r="AX119" s="29"/>
      <c r="AY119" s="30"/>
      <c r="AZ119" s="31"/>
      <c r="BA119" s="32"/>
      <c r="BB119" s="33"/>
      <c r="BC119" s="59"/>
      <c r="BD119" s="60"/>
      <c r="BE119" s="61"/>
      <c r="BF119" s="59"/>
      <c r="BG119" s="60"/>
      <c r="BH119" s="61"/>
      <c r="BI119" s="59"/>
      <c r="BJ119" s="60"/>
      <c r="BK119" s="61"/>
      <c r="BL119" s="59"/>
      <c r="BM119" s="60"/>
      <c r="BN119" s="61"/>
      <c r="BO119" s="59"/>
      <c r="BP119" s="60"/>
      <c r="BQ119" s="61"/>
      <c r="BR119" s="59"/>
      <c r="BS119" s="60"/>
      <c r="BT119" s="61"/>
      <c r="BU119" s="59"/>
      <c r="BV119" s="60"/>
      <c r="BW119" s="61"/>
      <c r="BX119" s="59"/>
      <c r="BY119" s="32"/>
      <c r="BZ119" s="34"/>
    </row>
    <row r="120" spans="1:78" ht="101.25" customHeight="1" thickBot="1" x14ac:dyDescent="0.3">
      <c r="A120" s="17">
        <v>118</v>
      </c>
      <c r="B120" s="17">
        <v>2022</v>
      </c>
      <c r="C120" s="17" t="s">
        <v>755</v>
      </c>
      <c r="D120" s="17" t="s">
        <v>52</v>
      </c>
      <c r="E120" s="54">
        <v>33000000</v>
      </c>
      <c r="F120" s="55">
        <v>33000000</v>
      </c>
      <c r="G120" s="56" t="s">
        <v>53</v>
      </c>
      <c r="H120" s="17" t="s">
        <v>756</v>
      </c>
      <c r="I120" s="68" t="s">
        <v>757</v>
      </c>
      <c r="J120" s="17" t="s">
        <v>57</v>
      </c>
      <c r="K120" s="17">
        <v>6</v>
      </c>
      <c r="L120" s="17">
        <v>0</v>
      </c>
      <c r="M120" s="17">
        <f t="shared" si="8"/>
        <v>6</v>
      </c>
      <c r="N120" s="17"/>
      <c r="O120" s="21">
        <v>44586</v>
      </c>
      <c r="P120" s="57">
        <v>44586</v>
      </c>
      <c r="Q120" s="57">
        <v>44587</v>
      </c>
      <c r="R120" s="57">
        <v>44767</v>
      </c>
      <c r="S120" s="57">
        <v>44767</v>
      </c>
      <c r="T120" s="19" t="s">
        <v>758</v>
      </c>
      <c r="U120" s="72" t="s">
        <v>298</v>
      </c>
      <c r="V120" s="39" t="s">
        <v>59</v>
      </c>
      <c r="W120" s="39" t="s">
        <v>60</v>
      </c>
      <c r="X120" s="20" t="s">
        <v>61</v>
      </c>
      <c r="Y120" s="19" t="s">
        <v>62</v>
      </c>
      <c r="Z120" s="19" t="s">
        <v>63</v>
      </c>
      <c r="AA120" s="20" t="s">
        <v>64</v>
      </c>
      <c r="AB120" s="24"/>
      <c r="AC120" s="24"/>
      <c r="AD120" s="24"/>
      <c r="AE120" s="24"/>
      <c r="AF120" s="24"/>
      <c r="AG120" s="24"/>
      <c r="AH120" s="24"/>
      <c r="AI120" s="24"/>
      <c r="AJ120" s="24"/>
      <c r="AK120" s="24"/>
      <c r="AL120" s="58"/>
      <c r="AM120" s="25"/>
      <c r="AN120" s="26" t="s">
        <v>65</v>
      </c>
      <c r="AO120" s="27" t="s">
        <v>66</v>
      </c>
      <c r="AP120" s="17" t="s">
        <v>483</v>
      </c>
      <c r="AQ120" s="23">
        <f>+F120/K120</f>
        <v>5500000</v>
      </c>
      <c r="AR120" s="23">
        <f>+F120/M120</f>
        <v>5500000</v>
      </c>
      <c r="AS120" s="35" t="s">
        <v>759</v>
      </c>
      <c r="AT120" s="18" t="s">
        <v>485</v>
      </c>
      <c r="AU120" s="29"/>
      <c r="AV120" s="30"/>
      <c r="AW120" s="31"/>
      <c r="AX120" s="29"/>
      <c r="AY120" s="30"/>
      <c r="AZ120" s="31"/>
      <c r="BA120" s="32"/>
      <c r="BB120" s="33"/>
      <c r="BC120" s="59"/>
      <c r="BD120" s="60"/>
      <c r="BE120" s="61"/>
      <c r="BF120" s="59"/>
      <c r="BG120" s="60"/>
      <c r="BH120" s="61"/>
      <c r="BI120" s="59"/>
      <c r="BJ120" s="60"/>
      <c r="BK120" s="61"/>
      <c r="BL120" s="59"/>
      <c r="BM120" s="60"/>
      <c r="BN120" s="61"/>
      <c r="BO120" s="59"/>
      <c r="BP120" s="60"/>
      <c r="BQ120" s="61"/>
      <c r="BR120" s="59"/>
      <c r="BS120" s="60"/>
      <c r="BT120" s="61"/>
      <c r="BU120" s="59"/>
      <c r="BV120" s="60"/>
      <c r="BW120" s="61"/>
      <c r="BX120" s="59"/>
      <c r="BY120" s="32"/>
      <c r="BZ120" s="34"/>
    </row>
    <row r="121" spans="1:78" ht="101.25" customHeight="1" thickBot="1" x14ac:dyDescent="0.3">
      <c r="A121" s="17">
        <v>119</v>
      </c>
      <c r="B121" s="17">
        <v>2022</v>
      </c>
      <c r="C121" s="17" t="s">
        <v>760</v>
      </c>
      <c r="D121" s="17" t="s">
        <v>52</v>
      </c>
      <c r="E121" s="54">
        <v>27600000</v>
      </c>
      <c r="F121" s="55">
        <v>27600000</v>
      </c>
      <c r="G121" s="56" t="s">
        <v>53</v>
      </c>
      <c r="H121" s="17" t="s">
        <v>761</v>
      </c>
      <c r="I121" s="68" t="s">
        <v>762</v>
      </c>
      <c r="J121" s="17" t="s">
        <v>57</v>
      </c>
      <c r="K121" s="17">
        <v>6</v>
      </c>
      <c r="L121" s="17">
        <v>0</v>
      </c>
      <c r="M121" s="17">
        <f t="shared" si="8"/>
        <v>6</v>
      </c>
      <c r="N121" s="17"/>
      <c r="O121" s="17"/>
      <c r="P121" s="57">
        <v>44587</v>
      </c>
      <c r="Q121" s="57">
        <v>44593</v>
      </c>
      <c r="R121" s="57" t="s">
        <v>691</v>
      </c>
      <c r="S121" s="57" t="s">
        <v>691</v>
      </c>
      <c r="T121" s="19" t="s">
        <v>763</v>
      </c>
      <c r="U121" s="72" t="s">
        <v>482</v>
      </c>
      <c r="V121" s="39" t="s">
        <v>59</v>
      </c>
      <c r="W121" s="39" t="s">
        <v>60</v>
      </c>
      <c r="X121" s="20" t="s">
        <v>61</v>
      </c>
      <c r="Y121" s="19" t="s">
        <v>62</v>
      </c>
      <c r="Z121" s="19" t="s">
        <v>63</v>
      </c>
      <c r="AA121" s="20" t="s">
        <v>650</v>
      </c>
      <c r="AB121" s="24"/>
      <c r="AC121" s="24"/>
      <c r="AD121" s="24"/>
      <c r="AE121" s="24"/>
      <c r="AF121" s="24"/>
      <c r="AG121" s="24"/>
      <c r="AH121" s="24"/>
      <c r="AI121" s="24"/>
      <c r="AJ121" s="24"/>
      <c r="AK121" s="24"/>
      <c r="AL121" s="58"/>
      <c r="AM121" s="25"/>
      <c r="AN121" s="26" t="s">
        <v>65</v>
      </c>
      <c r="AO121" s="27" t="s">
        <v>66</v>
      </c>
      <c r="AP121" s="17" t="s">
        <v>483</v>
      </c>
      <c r="AQ121" s="23">
        <f>+F121/K121</f>
        <v>4600000</v>
      </c>
      <c r="AR121" s="23">
        <f>+F121/M121</f>
        <v>4600000</v>
      </c>
      <c r="AS121" s="35" t="s">
        <v>764</v>
      </c>
      <c r="AT121" s="18" t="s">
        <v>485</v>
      </c>
      <c r="AU121" s="29"/>
      <c r="AV121" s="30"/>
      <c r="AW121" s="31"/>
      <c r="AX121" s="29"/>
      <c r="AY121" s="30"/>
      <c r="AZ121" s="31"/>
      <c r="BA121" s="32"/>
      <c r="BB121" s="33"/>
      <c r="BC121" s="59"/>
      <c r="BD121" s="60"/>
      <c r="BE121" s="61"/>
      <c r="BF121" s="59"/>
      <c r="BG121" s="60"/>
      <c r="BH121" s="61"/>
      <c r="BI121" s="59"/>
      <c r="BJ121" s="60"/>
      <c r="BK121" s="61"/>
      <c r="BL121" s="59"/>
      <c r="BM121" s="60"/>
      <c r="BN121" s="61"/>
      <c r="BO121" s="59"/>
      <c r="BP121" s="60"/>
      <c r="BQ121" s="61"/>
      <c r="BR121" s="59"/>
      <c r="BS121" s="60"/>
      <c r="BT121" s="61"/>
      <c r="BU121" s="59"/>
      <c r="BV121" s="60"/>
      <c r="BW121" s="61"/>
      <c r="BX121" s="59"/>
      <c r="BY121" s="32"/>
      <c r="BZ121" s="34"/>
    </row>
    <row r="122" spans="1:78" ht="101.25" customHeight="1" thickBot="1" x14ac:dyDescent="0.3">
      <c r="A122" s="17">
        <v>120</v>
      </c>
      <c r="B122" s="17">
        <v>2022</v>
      </c>
      <c r="C122" s="17" t="s">
        <v>765</v>
      </c>
      <c r="D122" s="17" t="s">
        <v>52</v>
      </c>
      <c r="E122" s="54">
        <v>31080000</v>
      </c>
      <c r="F122" s="55">
        <v>31080000</v>
      </c>
      <c r="G122" s="56" t="s">
        <v>53</v>
      </c>
      <c r="H122" s="17" t="s">
        <v>766</v>
      </c>
      <c r="I122" s="68" t="s">
        <v>767</v>
      </c>
      <c r="J122" s="17" t="s">
        <v>57</v>
      </c>
      <c r="K122" s="17">
        <v>6</v>
      </c>
      <c r="L122" s="17">
        <v>0</v>
      </c>
      <c r="M122" s="17">
        <f t="shared" si="8"/>
        <v>6</v>
      </c>
      <c r="N122" s="17"/>
      <c r="O122" s="17"/>
      <c r="P122" s="57">
        <v>44588</v>
      </c>
      <c r="Q122" s="57">
        <v>44594</v>
      </c>
      <c r="R122" s="57">
        <v>44774</v>
      </c>
      <c r="S122" s="57">
        <v>44774</v>
      </c>
      <c r="T122" s="19" t="s">
        <v>768</v>
      </c>
      <c r="U122" s="72" t="s">
        <v>188</v>
      </c>
      <c r="V122" s="19" t="s">
        <v>59</v>
      </c>
      <c r="W122" s="17" t="s">
        <v>60</v>
      </c>
      <c r="X122" s="20" t="s">
        <v>61</v>
      </c>
      <c r="Y122" s="19" t="s">
        <v>62</v>
      </c>
      <c r="Z122" s="19" t="s">
        <v>63</v>
      </c>
      <c r="AA122" s="20" t="s">
        <v>769</v>
      </c>
      <c r="AB122" s="24"/>
      <c r="AC122" s="24"/>
      <c r="AD122" s="24"/>
      <c r="AE122" s="24"/>
      <c r="AF122" s="24"/>
      <c r="AG122" s="24"/>
      <c r="AH122" s="24"/>
      <c r="AI122" s="24"/>
      <c r="AJ122" s="24"/>
      <c r="AK122" s="24"/>
      <c r="AL122" s="58"/>
      <c r="AM122" s="25"/>
      <c r="AN122" s="26" t="s">
        <v>65</v>
      </c>
      <c r="AO122" s="27" t="s">
        <v>66</v>
      </c>
      <c r="AP122" s="17" t="s">
        <v>189</v>
      </c>
      <c r="AQ122" s="23">
        <f>+F122/K122</f>
        <v>5180000</v>
      </c>
      <c r="AR122" s="23">
        <f>+F122/M122</f>
        <v>5180000</v>
      </c>
      <c r="AS122" s="35" t="s">
        <v>770</v>
      </c>
      <c r="AT122" s="18" t="s">
        <v>78</v>
      </c>
      <c r="AU122" s="29"/>
      <c r="AV122" s="30"/>
      <c r="AW122" s="31"/>
      <c r="AX122" s="29"/>
      <c r="AY122" s="30"/>
      <c r="AZ122" s="31"/>
      <c r="BA122" s="32"/>
      <c r="BB122" s="33"/>
      <c r="BC122" s="59"/>
      <c r="BD122" s="60"/>
      <c r="BE122" s="61"/>
      <c r="BF122" s="59"/>
      <c r="BG122" s="60"/>
      <c r="BH122" s="61"/>
      <c r="BI122" s="59"/>
      <c r="BJ122" s="60"/>
      <c r="BK122" s="61"/>
      <c r="BL122" s="59"/>
      <c r="BM122" s="60"/>
      <c r="BN122" s="61"/>
      <c r="BO122" s="59"/>
      <c r="BP122" s="60"/>
      <c r="BQ122" s="61"/>
      <c r="BR122" s="59"/>
      <c r="BS122" s="60"/>
      <c r="BT122" s="61"/>
      <c r="BU122" s="59"/>
      <c r="BV122" s="60"/>
      <c r="BW122" s="61"/>
      <c r="BX122" s="59"/>
      <c r="BY122" s="32"/>
      <c r="BZ122" s="34"/>
    </row>
    <row r="123" spans="1:78" ht="101.25" customHeight="1" thickBot="1" x14ac:dyDescent="0.3">
      <c r="A123" s="17">
        <v>121</v>
      </c>
      <c r="B123" s="17">
        <v>2022</v>
      </c>
      <c r="C123" s="36" t="s">
        <v>771</v>
      </c>
      <c r="D123" s="17" t="s">
        <v>52</v>
      </c>
      <c r="E123" s="54">
        <v>28800000</v>
      </c>
      <c r="F123" s="55">
        <v>28800000</v>
      </c>
      <c r="G123" s="56" t="s">
        <v>53</v>
      </c>
      <c r="H123" s="17" t="s">
        <v>772</v>
      </c>
      <c r="I123" s="68" t="s">
        <v>773</v>
      </c>
      <c r="J123" s="17" t="s">
        <v>57</v>
      </c>
      <c r="K123" s="17">
        <v>6</v>
      </c>
      <c r="L123" s="17">
        <v>0</v>
      </c>
      <c r="M123" s="17">
        <f>+K123+L123</f>
        <v>6</v>
      </c>
      <c r="N123" s="17"/>
      <c r="O123" s="17"/>
      <c r="P123" s="57">
        <v>44586</v>
      </c>
      <c r="Q123" s="57">
        <v>44594</v>
      </c>
      <c r="R123" s="57">
        <v>44774</v>
      </c>
      <c r="S123" s="57">
        <v>44774</v>
      </c>
      <c r="T123" s="48" t="s">
        <v>774</v>
      </c>
      <c r="U123" s="72" t="s">
        <v>347</v>
      </c>
      <c r="V123" s="19" t="s">
        <v>359</v>
      </c>
      <c r="W123" s="17" t="s">
        <v>60</v>
      </c>
      <c r="X123" s="20" t="s">
        <v>61</v>
      </c>
      <c r="Y123" s="19" t="s">
        <v>62</v>
      </c>
      <c r="Z123" s="19" t="s">
        <v>63</v>
      </c>
      <c r="AA123" s="20" t="s">
        <v>372</v>
      </c>
      <c r="AB123" s="24"/>
      <c r="AC123" s="24"/>
      <c r="AD123" s="24"/>
      <c r="AE123" s="24"/>
      <c r="AF123" s="24"/>
      <c r="AG123" s="24"/>
      <c r="AH123" s="24"/>
      <c r="AI123" s="24"/>
      <c r="AJ123" s="24"/>
      <c r="AK123" s="24"/>
      <c r="AL123" s="58"/>
      <c r="AM123" s="25"/>
      <c r="AN123" s="26" t="s">
        <v>625</v>
      </c>
      <c r="AO123" s="27" t="s">
        <v>626</v>
      </c>
      <c r="AP123" s="17"/>
      <c r="AQ123" s="23">
        <f>+F123/K123</f>
        <v>4800000</v>
      </c>
      <c r="AR123" s="23">
        <f>+F123/M123</f>
        <v>4800000</v>
      </c>
      <c r="AS123" s="35" t="s">
        <v>775</v>
      </c>
      <c r="AT123" s="18" t="s">
        <v>485</v>
      </c>
      <c r="AU123" s="29"/>
      <c r="AV123" s="30"/>
      <c r="AW123" s="31"/>
      <c r="AX123" s="29"/>
      <c r="AY123" s="30"/>
      <c r="AZ123" s="31"/>
      <c r="BA123" s="32"/>
      <c r="BB123" s="33"/>
      <c r="BC123" s="59"/>
      <c r="BD123" s="60"/>
      <c r="BE123" s="61"/>
      <c r="BF123" s="59"/>
      <c r="BG123" s="60"/>
      <c r="BH123" s="61"/>
      <c r="BI123" s="59"/>
      <c r="BJ123" s="60"/>
      <c r="BK123" s="61"/>
      <c r="BL123" s="59"/>
      <c r="BM123" s="60"/>
      <c r="BN123" s="61"/>
      <c r="BO123" s="59"/>
      <c r="BP123" s="60"/>
      <c r="BQ123" s="61"/>
      <c r="BR123" s="59"/>
      <c r="BS123" s="60"/>
      <c r="BT123" s="61"/>
      <c r="BU123" s="59"/>
      <c r="BV123" s="60"/>
      <c r="BW123" s="61"/>
      <c r="BX123" s="59"/>
      <c r="BY123" s="32"/>
      <c r="BZ123" s="34"/>
    </row>
    <row r="124" spans="1:78" ht="101.25" customHeight="1" thickBot="1" x14ac:dyDescent="0.3">
      <c r="A124" s="17">
        <v>122</v>
      </c>
      <c r="B124" s="17">
        <v>2022</v>
      </c>
      <c r="C124" s="17" t="s">
        <v>776</v>
      </c>
      <c r="D124" s="17" t="s">
        <v>52</v>
      </c>
      <c r="E124" s="54">
        <v>27600000</v>
      </c>
      <c r="F124" s="55">
        <v>27600000</v>
      </c>
      <c r="G124" s="56" t="s">
        <v>53</v>
      </c>
      <c r="H124" s="17" t="s">
        <v>777</v>
      </c>
      <c r="I124" s="68" t="s">
        <v>778</v>
      </c>
      <c r="J124" s="17" t="s">
        <v>57</v>
      </c>
      <c r="K124" s="17">
        <v>6</v>
      </c>
      <c r="L124" s="17">
        <v>0</v>
      </c>
      <c r="M124" s="17">
        <f>+K124+L124</f>
        <v>6</v>
      </c>
      <c r="N124" s="17"/>
      <c r="O124" s="17"/>
      <c r="P124" s="57">
        <v>44586</v>
      </c>
      <c r="Q124" s="57">
        <v>44588</v>
      </c>
      <c r="R124" s="57">
        <v>44768</v>
      </c>
      <c r="S124" s="57">
        <v>44768</v>
      </c>
      <c r="T124" s="19" t="s">
        <v>779</v>
      </c>
      <c r="U124" s="72" t="s">
        <v>780</v>
      </c>
      <c r="V124" s="17" t="s">
        <v>84</v>
      </c>
      <c r="W124" s="17" t="s">
        <v>60</v>
      </c>
      <c r="X124" s="20" t="s">
        <v>61</v>
      </c>
      <c r="Y124" s="19" t="s">
        <v>62</v>
      </c>
      <c r="Z124" s="19" t="s">
        <v>63</v>
      </c>
      <c r="AA124" s="20" t="s">
        <v>481</v>
      </c>
      <c r="AB124" s="24"/>
      <c r="AC124" s="24"/>
      <c r="AD124" s="24"/>
      <c r="AE124" s="24"/>
      <c r="AF124" s="24"/>
      <c r="AG124" s="24"/>
      <c r="AH124" s="24"/>
      <c r="AI124" s="24"/>
      <c r="AJ124" s="24"/>
      <c r="AK124" s="24"/>
      <c r="AL124" s="58"/>
      <c r="AM124" s="25"/>
      <c r="AN124" s="26" t="s">
        <v>65</v>
      </c>
      <c r="AO124" s="27" t="s">
        <v>66</v>
      </c>
      <c r="AP124" s="17" t="s">
        <v>483</v>
      </c>
      <c r="AQ124" s="23">
        <f>+F124/K124</f>
        <v>4600000</v>
      </c>
      <c r="AR124" s="23">
        <f>+F124/M124</f>
        <v>4600000</v>
      </c>
      <c r="AS124" s="35" t="s">
        <v>781</v>
      </c>
      <c r="AT124" s="18" t="s">
        <v>485</v>
      </c>
      <c r="AU124" s="29"/>
      <c r="AV124" s="30"/>
      <c r="AW124" s="31"/>
      <c r="AX124" s="29"/>
      <c r="AY124" s="30"/>
      <c r="AZ124" s="31"/>
      <c r="BA124" s="32"/>
      <c r="BB124" s="33"/>
      <c r="BC124" s="59"/>
      <c r="BD124" s="60"/>
      <c r="BE124" s="61"/>
      <c r="BF124" s="59"/>
      <c r="BG124" s="60"/>
      <c r="BH124" s="61"/>
      <c r="BI124" s="59"/>
      <c r="BJ124" s="60"/>
      <c r="BK124" s="61"/>
      <c r="BL124" s="59"/>
      <c r="BM124" s="60"/>
      <c r="BN124" s="61"/>
      <c r="BO124" s="59"/>
      <c r="BP124" s="60"/>
      <c r="BQ124" s="61"/>
      <c r="BR124" s="59"/>
      <c r="BS124" s="60"/>
      <c r="BT124" s="61"/>
      <c r="BU124" s="59"/>
      <c r="BV124" s="60"/>
      <c r="BW124" s="61"/>
      <c r="BX124" s="59"/>
      <c r="BY124" s="32"/>
      <c r="BZ124" s="34"/>
    </row>
    <row r="125" spans="1:78" ht="101.25" customHeight="1" thickBot="1" x14ac:dyDescent="0.3">
      <c r="A125" s="17">
        <v>123</v>
      </c>
      <c r="B125" s="17">
        <v>2022</v>
      </c>
      <c r="C125" s="17" t="s">
        <v>782</v>
      </c>
      <c r="D125" s="17" t="s">
        <v>52</v>
      </c>
      <c r="E125" s="54">
        <v>22800000</v>
      </c>
      <c r="F125" s="55">
        <v>22800000</v>
      </c>
      <c r="G125" s="56" t="s">
        <v>53</v>
      </c>
      <c r="H125" s="17" t="s">
        <v>783</v>
      </c>
      <c r="I125" s="69" t="s">
        <v>784</v>
      </c>
      <c r="J125" s="17" t="s">
        <v>57</v>
      </c>
      <c r="K125" s="17">
        <v>4</v>
      </c>
      <c r="L125" s="17">
        <v>0</v>
      </c>
      <c r="M125" s="17">
        <f>+K125+L125</f>
        <v>4</v>
      </c>
      <c r="N125" s="17"/>
      <c r="O125" s="17"/>
      <c r="P125" s="57">
        <v>44588</v>
      </c>
      <c r="Q125" s="57">
        <v>44593</v>
      </c>
      <c r="R125" s="57">
        <v>44712</v>
      </c>
      <c r="S125" s="57">
        <v>44712</v>
      </c>
      <c r="T125" s="49" t="s">
        <v>785</v>
      </c>
      <c r="U125" s="72" t="s">
        <v>165</v>
      </c>
      <c r="V125" s="22" t="s">
        <v>84</v>
      </c>
      <c r="W125" s="17" t="s">
        <v>60</v>
      </c>
      <c r="X125" s="20" t="s">
        <v>61</v>
      </c>
      <c r="Y125" s="19" t="s">
        <v>62</v>
      </c>
      <c r="Z125" s="19" t="s">
        <v>63</v>
      </c>
      <c r="AA125" s="20" t="s">
        <v>124</v>
      </c>
      <c r="AB125" s="24"/>
      <c r="AC125" s="24"/>
      <c r="AD125" s="24"/>
      <c r="AE125" s="24"/>
      <c r="AF125" s="24"/>
      <c r="AG125" s="24"/>
      <c r="AH125" s="24"/>
      <c r="AI125" s="24"/>
      <c r="AJ125" s="24"/>
      <c r="AK125" s="24"/>
      <c r="AL125" s="58"/>
      <c r="AM125" s="25"/>
      <c r="AN125" s="26" t="s">
        <v>65</v>
      </c>
      <c r="AO125" s="27" t="s">
        <v>66</v>
      </c>
      <c r="AP125" s="17" t="s">
        <v>241</v>
      </c>
      <c r="AQ125" s="23">
        <f>+F125/K125</f>
        <v>5700000</v>
      </c>
      <c r="AR125" s="23">
        <f>+F125/M125</f>
        <v>5700000</v>
      </c>
      <c r="AS125" s="35" t="s">
        <v>786</v>
      </c>
      <c r="AT125" s="18" t="s">
        <v>78</v>
      </c>
      <c r="AU125" s="29"/>
      <c r="AV125" s="30"/>
      <c r="AW125" s="31"/>
      <c r="AX125" s="29"/>
      <c r="AY125" s="30"/>
      <c r="AZ125" s="31"/>
      <c r="BA125" s="32"/>
      <c r="BB125" s="33"/>
      <c r="BC125" s="59"/>
      <c r="BD125" s="60"/>
      <c r="BE125" s="61"/>
      <c r="BF125" s="59"/>
      <c r="BG125" s="60"/>
      <c r="BH125" s="61"/>
      <c r="BI125" s="59"/>
      <c r="BJ125" s="60"/>
      <c r="BK125" s="61"/>
      <c r="BL125" s="59"/>
      <c r="BM125" s="60"/>
      <c r="BN125" s="61"/>
      <c r="BO125" s="59"/>
      <c r="BP125" s="60"/>
      <c r="BQ125" s="61"/>
      <c r="BR125" s="59"/>
      <c r="BS125" s="60"/>
      <c r="BT125" s="61"/>
      <c r="BU125" s="59"/>
      <c r="BV125" s="60"/>
      <c r="BW125" s="61"/>
      <c r="BX125" s="59"/>
      <c r="BY125" s="32"/>
      <c r="BZ125" s="34"/>
    </row>
    <row r="126" spans="1:78" ht="101.25" customHeight="1" thickBot="1" x14ac:dyDescent="0.3">
      <c r="A126" s="17">
        <v>124</v>
      </c>
      <c r="B126" s="17">
        <v>2022</v>
      </c>
      <c r="C126" s="17" t="s">
        <v>787</v>
      </c>
      <c r="D126" s="17" t="s">
        <v>52</v>
      </c>
      <c r="E126" s="54">
        <v>13200000</v>
      </c>
      <c r="F126" s="55">
        <v>13200000</v>
      </c>
      <c r="G126" s="56" t="s">
        <v>53</v>
      </c>
      <c r="H126" s="17" t="s">
        <v>788</v>
      </c>
      <c r="I126" s="69" t="s">
        <v>789</v>
      </c>
      <c r="J126" s="17" t="s">
        <v>57</v>
      </c>
      <c r="K126" s="17">
        <v>6</v>
      </c>
      <c r="L126" s="17">
        <v>0</v>
      </c>
      <c r="M126" s="17">
        <f t="shared" ref="M126:M149" si="9">+K126+L126</f>
        <v>6</v>
      </c>
      <c r="N126" s="17"/>
      <c r="O126" s="17"/>
      <c r="P126" s="57">
        <v>44588</v>
      </c>
      <c r="Q126" s="57">
        <v>44593</v>
      </c>
      <c r="R126" s="57" t="s">
        <v>691</v>
      </c>
      <c r="S126" s="57" t="s">
        <v>691</v>
      </c>
      <c r="T126" s="19" t="s">
        <v>790</v>
      </c>
      <c r="U126" s="72" t="s">
        <v>92</v>
      </c>
      <c r="V126" s="17" t="s">
        <v>59</v>
      </c>
      <c r="W126" s="17" t="s">
        <v>93</v>
      </c>
      <c r="X126" s="20" t="s">
        <v>61</v>
      </c>
      <c r="Y126" s="19" t="s">
        <v>62</v>
      </c>
      <c r="Z126" s="19" t="s">
        <v>63</v>
      </c>
      <c r="AA126" s="20" t="s">
        <v>117</v>
      </c>
      <c r="AB126" s="24"/>
      <c r="AC126" s="24"/>
      <c r="AD126" s="24"/>
      <c r="AE126" s="24"/>
      <c r="AF126" s="24"/>
      <c r="AG126" s="24"/>
      <c r="AH126" s="24"/>
      <c r="AI126" s="24"/>
      <c r="AJ126" s="24"/>
      <c r="AK126" s="24"/>
      <c r="AL126" s="58"/>
      <c r="AM126" s="25"/>
      <c r="AN126" s="26" t="s">
        <v>65</v>
      </c>
      <c r="AO126" s="27" t="s">
        <v>66</v>
      </c>
      <c r="AP126" s="17" t="s">
        <v>360</v>
      </c>
      <c r="AQ126" s="23">
        <f>+F126/K126</f>
        <v>2200000</v>
      </c>
      <c r="AR126" s="23">
        <f>+F126/M126</f>
        <v>2200000</v>
      </c>
      <c r="AS126" s="35" t="s">
        <v>791</v>
      </c>
      <c r="AT126" s="18" t="s">
        <v>78</v>
      </c>
      <c r="AU126" s="29"/>
      <c r="AV126" s="30"/>
      <c r="AW126" s="31"/>
      <c r="AX126" s="29"/>
      <c r="AY126" s="30"/>
      <c r="AZ126" s="31"/>
      <c r="BA126" s="32"/>
      <c r="BB126" s="33"/>
      <c r="BC126" s="59"/>
      <c r="BD126" s="60"/>
      <c r="BE126" s="61"/>
      <c r="BF126" s="59"/>
      <c r="BG126" s="60"/>
      <c r="BH126" s="61"/>
      <c r="BI126" s="59"/>
      <c r="BJ126" s="60"/>
      <c r="BK126" s="61"/>
      <c r="BL126" s="59"/>
      <c r="BM126" s="60"/>
      <c r="BN126" s="61"/>
      <c r="BO126" s="59"/>
      <c r="BP126" s="60"/>
      <c r="BQ126" s="61"/>
      <c r="BR126" s="59"/>
      <c r="BS126" s="60"/>
      <c r="BT126" s="61"/>
      <c r="BU126" s="59"/>
      <c r="BV126" s="60"/>
      <c r="BW126" s="61"/>
      <c r="BX126" s="59"/>
      <c r="BY126" s="32"/>
      <c r="BZ126" s="34"/>
    </row>
    <row r="127" spans="1:78" ht="101.25" customHeight="1" thickBot="1" x14ac:dyDescent="0.3">
      <c r="A127" s="17">
        <v>125</v>
      </c>
      <c r="B127" s="17">
        <v>2022</v>
      </c>
      <c r="C127" s="17" t="s">
        <v>792</v>
      </c>
      <c r="D127" s="17" t="s">
        <v>52</v>
      </c>
      <c r="E127" s="54">
        <v>16500000</v>
      </c>
      <c r="F127" s="55">
        <v>16500000</v>
      </c>
      <c r="G127" s="56" t="s">
        <v>53</v>
      </c>
      <c r="H127" s="17" t="s">
        <v>793</v>
      </c>
      <c r="I127" s="69" t="s">
        <v>794</v>
      </c>
      <c r="J127" s="17" t="s">
        <v>57</v>
      </c>
      <c r="K127" s="17">
        <v>6</v>
      </c>
      <c r="L127" s="17">
        <v>0</v>
      </c>
      <c r="M127" s="17">
        <f t="shared" si="9"/>
        <v>6</v>
      </c>
      <c r="N127" s="17"/>
      <c r="O127" s="17"/>
      <c r="P127" s="57">
        <v>44588</v>
      </c>
      <c r="Q127" s="57">
        <v>44594</v>
      </c>
      <c r="R127" s="57">
        <v>44774</v>
      </c>
      <c r="S127" s="57">
        <v>44774</v>
      </c>
      <c r="T127" s="19" t="s">
        <v>795</v>
      </c>
      <c r="U127" s="72" t="s">
        <v>796</v>
      </c>
      <c r="V127" s="17" t="s">
        <v>59</v>
      </c>
      <c r="W127" s="17" t="s">
        <v>60</v>
      </c>
      <c r="X127" s="20" t="s">
        <v>61</v>
      </c>
      <c r="Y127" s="19" t="s">
        <v>62</v>
      </c>
      <c r="Z127" s="19" t="s">
        <v>63</v>
      </c>
      <c r="AA127" s="20" t="s">
        <v>388</v>
      </c>
      <c r="AB127" s="24"/>
      <c r="AC127" s="24"/>
      <c r="AD127" s="24"/>
      <c r="AE127" s="24"/>
      <c r="AF127" s="24"/>
      <c r="AG127" s="24"/>
      <c r="AH127" s="24"/>
      <c r="AI127" s="24"/>
      <c r="AJ127" s="24"/>
      <c r="AK127" s="24"/>
      <c r="AL127" s="58"/>
      <c r="AM127" s="25"/>
      <c r="AN127" s="26" t="s">
        <v>65</v>
      </c>
      <c r="AO127" s="27" t="s">
        <v>66</v>
      </c>
      <c r="AP127" s="17" t="s">
        <v>686</v>
      </c>
      <c r="AQ127" s="23">
        <f>+F127/K127</f>
        <v>2750000</v>
      </c>
      <c r="AR127" s="23">
        <f>+F127/M127</f>
        <v>2750000</v>
      </c>
      <c r="AS127" s="35" t="s">
        <v>797</v>
      </c>
      <c r="AT127" s="18" t="s">
        <v>78</v>
      </c>
      <c r="AU127" s="29"/>
      <c r="AV127" s="30"/>
      <c r="AW127" s="31"/>
      <c r="AX127" s="29"/>
      <c r="AY127" s="30"/>
      <c r="AZ127" s="31"/>
      <c r="BA127" s="32"/>
      <c r="BB127" s="33"/>
      <c r="BC127" s="59"/>
      <c r="BD127" s="60"/>
      <c r="BE127" s="61"/>
      <c r="BF127" s="59"/>
      <c r="BG127" s="60"/>
      <c r="BH127" s="61"/>
      <c r="BI127" s="59"/>
      <c r="BJ127" s="60"/>
      <c r="BK127" s="61"/>
      <c r="BL127" s="59"/>
      <c r="BM127" s="60"/>
      <c r="BN127" s="61"/>
      <c r="BO127" s="59"/>
      <c r="BP127" s="60"/>
      <c r="BQ127" s="61"/>
      <c r="BR127" s="59"/>
      <c r="BS127" s="60"/>
      <c r="BT127" s="61"/>
      <c r="BU127" s="59"/>
      <c r="BV127" s="60"/>
      <c r="BW127" s="61"/>
      <c r="BX127" s="59"/>
      <c r="BY127" s="32"/>
      <c r="BZ127" s="34"/>
    </row>
    <row r="128" spans="1:78" ht="101.25" customHeight="1" thickBot="1" x14ac:dyDescent="0.3">
      <c r="A128" s="17">
        <v>126</v>
      </c>
      <c r="B128" s="17">
        <v>2022</v>
      </c>
      <c r="C128" s="17" t="s">
        <v>798</v>
      </c>
      <c r="D128" s="17" t="s">
        <v>52</v>
      </c>
      <c r="E128" s="54">
        <v>13200000</v>
      </c>
      <c r="F128" s="55">
        <v>13200000</v>
      </c>
      <c r="G128" s="56" t="s">
        <v>53</v>
      </c>
      <c r="H128" s="17" t="s">
        <v>799</v>
      </c>
      <c r="I128" s="69" t="s">
        <v>789</v>
      </c>
      <c r="J128" s="17" t="s">
        <v>57</v>
      </c>
      <c r="K128" s="17">
        <v>6</v>
      </c>
      <c r="L128" s="17">
        <v>0</v>
      </c>
      <c r="M128" s="17">
        <f t="shared" si="9"/>
        <v>6</v>
      </c>
      <c r="N128" s="17"/>
      <c r="O128" s="17"/>
      <c r="P128" s="57">
        <v>44588</v>
      </c>
      <c r="Q128" s="57">
        <v>44593</v>
      </c>
      <c r="R128" s="57" t="s">
        <v>691</v>
      </c>
      <c r="S128" s="57" t="s">
        <v>691</v>
      </c>
      <c r="T128" s="19" t="s">
        <v>800</v>
      </c>
      <c r="U128" s="72" t="s">
        <v>92</v>
      </c>
      <c r="V128" s="17" t="s">
        <v>59</v>
      </c>
      <c r="W128" s="17" t="s">
        <v>93</v>
      </c>
      <c r="X128" s="20" t="s">
        <v>61</v>
      </c>
      <c r="Y128" s="19" t="s">
        <v>62</v>
      </c>
      <c r="Z128" s="19" t="s">
        <v>63</v>
      </c>
      <c r="AA128" s="20" t="s">
        <v>117</v>
      </c>
      <c r="AB128" s="24"/>
      <c r="AC128" s="24"/>
      <c r="AD128" s="24"/>
      <c r="AE128" s="24"/>
      <c r="AF128" s="24"/>
      <c r="AG128" s="24"/>
      <c r="AH128" s="24"/>
      <c r="AI128" s="24"/>
      <c r="AJ128" s="24"/>
      <c r="AK128" s="24"/>
      <c r="AL128" s="58"/>
      <c r="AM128" s="25"/>
      <c r="AN128" s="26" t="s">
        <v>65</v>
      </c>
      <c r="AO128" s="27" t="s">
        <v>66</v>
      </c>
      <c r="AP128" s="17" t="s">
        <v>360</v>
      </c>
      <c r="AQ128" s="23">
        <f>+F128/K128</f>
        <v>2200000</v>
      </c>
      <c r="AR128" s="23">
        <f>+F128/M128</f>
        <v>2200000</v>
      </c>
      <c r="AS128" s="35" t="s">
        <v>801</v>
      </c>
      <c r="AT128" s="18" t="s">
        <v>78</v>
      </c>
      <c r="AU128" s="29"/>
      <c r="AV128" s="30"/>
      <c r="AW128" s="31"/>
      <c r="AX128" s="29"/>
      <c r="AY128" s="30"/>
      <c r="AZ128" s="31"/>
      <c r="BA128" s="32"/>
      <c r="BB128" s="33"/>
      <c r="BC128" s="59"/>
      <c r="BD128" s="60"/>
      <c r="BE128" s="61"/>
      <c r="BF128" s="59"/>
      <c r="BG128" s="60"/>
      <c r="BH128" s="61"/>
      <c r="BI128" s="59"/>
      <c r="BJ128" s="60"/>
      <c r="BK128" s="61"/>
      <c r="BL128" s="59"/>
      <c r="BM128" s="60"/>
      <c r="BN128" s="61"/>
      <c r="BO128" s="59"/>
      <c r="BP128" s="60"/>
      <c r="BQ128" s="61"/>
      <c r="BR128" s="59"/>
      <c r="BS128" s="60"/>
      <c r="BT128" s="61"/>
      <c r="BU128" s="59"/>
      <c r="BV128" s="60"/>
      <c r="BW128" s="61"/>
      <c r="BX128" s="59"/>
      <c r="BY128" s="32"/>
      <c r="BZ128" s="34"/>
    </row>
    <row r="129" spans="1:78" ht="101.25" customHeight="1" thickBot="1" x14ac:dyDescent="0.3">
      <c r="A129" s="17">
        <v>127</v>
      </c>
      <c r="B129" s="17">
        <v>2022</v>
      </c>
      <c r="C129" s="17" t="s">
        <v>802</v>
      </c>
      <c r="D129" s="17" t="s">
        <v>52</v>
      </c>
      <c r="E129" s="54">
        <v>8000000</v>
      </c>
      <c r="F129" s="55">
        <v>8000000</v>
      </c>
      <c r="G129" s="56" t="s">
        <v>53</v>
      </c>
      <c r="H129" s="17" t="s">
        <v>803</v>
      </c>
      <c r="I129" s="69" t="s">
        <v>804</v>
      </c>
      <c r="J129" s="17" t="s">
        <v>57</v>
      </c>
      <c r="K129" s="17">
        <v>4</v>
      </c>
      <c r="L129" s="17">
        <v>0</v>
      </c>
      <c r="M129" s="17">
        <f t="shared" si="9"/>
        <v>4</v>
      </c>
      <c r="N129" s="17"/>
      <c r="O129" s="17"/>
      <c r="P129" s="57">
        <v>44588</v>
      </c>
      <c r="Q129" s="57">
        <v>44594</v>
      </c>
      <c r="R129" s="57" t="s">
        <v>805</v>
      </c>
      <c r="S129" s="57" t="s">
        <v>805</v>
      </c>
      <c r="T129" s="19" t="s">
        <v>806</v>
      </c>
      <c r="U129" s="72" t="s">
        <v>92</v>
      </c>
      <c r="V129" s="17" t="s">
        <v>59</v>
      </c>
      <c r="W129" s="17" t="s">
        <v>93</v>
      </c>
      <c r="X129" s="20" t="s">
        <v>61</v>
      </c>
      <c r="Y129" s="19" t="s">
        <v>62</v>
      </c>
      <c r="Z129" s="19" t="s">
        <v>63</v>
      </c>
      <c r="AA129" s="20" t="s">
        <v>124</v>
      </c>
      <c r="AB129" s="24"/>
      <c r="AC129" s="24"/>
      <c r="AD129" s="24"/>
      <c r="AE129" s="24"/>
      <c r="AF129" s="24"/>
      <c r="AG129" s="24"/>
      <c r="AH129" s="24"/>
      <c r="AI129" s="24"/>
      <c r="AJ129" s="24"/>
      <c r="AK129" s="24"/>
      <c r="AL129" s="58"/>
      <c r="AM129" s="25"/>
      <c r="AN129" s="26" t="s">
        <v>65</v>
      </c>
      <c r="AO129" s="27" t="s">
        <v>66</v>
      </c>
      <c r="AP129" s="17" t="s">
        <v>445</v>
      </c>
      <c r="AQ129" s="23">
        <f>+F129/K129</f>
        <v>2000000</v>
      </c>
      <c r="AR129" s="23">
        <f>+F129/M129</f>
        <v>2000000</v>
      </c>
      <c r="AS129" s="35" t="s">
        <v>807</v>
      </c>
      <c r="AT129" s="18" t="s">
        <v>808</v>
      </c>
      <c r="AU129" s="29"/>
      <c r="AV129" s="30"/>
      <c r="AW129" s="31"/>
      <c r="AX129" s="29"/>
      <c r="AY129" s="30"/>
      <c r="AZ129" s="31"/>
      <c r="BA129" s="32"/>
      <c r="BB129" s="33"/>
      <c r="BC129" s="59"/>
      <c r="BD129" s="60"/>
      <c r="BE129" s="61"/>
      <c r="BF129" s="59"/>
      <c r="BG129" s="60"/>
      <c r="BH129" s="61"/>
      <c r="BI129" s="59"/>
      <c r="BJ129" s="60"/>
      <c r="BK129" s="61"/>
      <c r="BL129" s="59"/>
      <c r="BM129" s="60"/>
      <c r="BN129" s="61"/>
      <c r="BO129" s="59"/>
      <c r="BP129" s="60"/>
      <c r="BQ129" s="61"/>
      <c r="BR129" s="59"/>
      <c r="BS129" s="60"/>
      <c r="BT129" s="61"/>
      <c r="BU129" s="59"/>
      <c r="BV129" s="60"/>
      <c r="BW129" s="61"/>
      <c r="BX129" s="59"/>
      <c r="BY129" s="32"/>
      <c r="BZ129" s="34"/>
    </row>
    <row r="130" spans="1:78" ht="101.25" customHeight="1" thickBot="1" x14ac:dyDescent="0.3">
      <c r="A130" s="17">
        <v>128</v>
      </c>
      <c r="B130" s="17">
        <v>2022</v>
      </c>
      <c r="C130" s="17" t="s">
        <v>809</v>
      </c>
      <c r="D130" s="17" t="s">
        <v>52</v>
      </c>
      <c r="E130" s="54">
        <v>42240000</v>
      </c>
      <c r="F130" s="55">
        <v>42240000</v>
      </c>
      <c r="G130" s="56" t="s">
        <v>53</v>
      </c>
      <c r="H130" s="17" t="s">
        <v>810</v>
      </c>
      <c r="I130" s="69" t="s">
        <v>811</v>
      </c>
      <c r="J130" s="17" t="s">
        <v>57</v>
      </c>
      <c r="K130" s="17">
        <v>6</v>
      </c>
      <c r="L130" s="17">
        <v>0</v>
      </c>
      <c r="M130" s="17">
        <f t="shared" si="9"/>
        <v>6</v>
      </c>
      <c r="N130" s="17"/>
      <c r="O130" s="21">
        <v>44586</v>
      </c>
      <c r="P130" s="57">
        <v>44587</v>
      </c>
      <c r="Q130" s="57">
        <v>44587</v>
      </c>
      <c r="R130" s="57">
        <v>44767</v>
      </c>
      <c r="S130" s="57">
        <v>44767</v>
      </c>
      <c r="T130" s="19" t="s">
        <v>812</v>
      </c>
      <c r="U130" s="72" t="s">
        <v>165</v>
      </c>
      <c r="V130" s="39" t="s">
        <v>359</v>
      </c>
      <c r="W130" s="39" t="s">
        <v>60</v>
      </c>
      <c r="X130" s="20" t="s">
        <v>61</v>
      </c>
      <c r="Y130" s="19" t="s">
        <v>62</v>
      </c>
      <c r="Z130" s="19" t="s">
        <v>63</v>
      </c>
      <c r="AA130" s="20" t="s">
        <v>64</v>
      </c>
      <c r="AB130" s="24"/>
      <c r="AC130" s="24"/>
      <c r="AD130" s="24"/>
      <c r="AE130" s="24"/>
      <c r="AF130" s="24"/>
      <c r="AG130" s="24"/>
      <c r="AH130" s="24"/>
      <c r="AI130" s="24"/>
      <c r="AJ130" s="24"/>
      <c r="AK130" s="24"/>
      <c r="AL130" s="58"/>
      <c r="AM130" s="25"/>
      <c r="AN130" s="26" t="s">
        <v>65</v>
      </c>
      <c r="AO130" s="27" t="s">
        <v>66</v>
      </c>
      <c r="AP130" s="17" t="s">
        <v>219</v>
      </c>
      <c r="AQ130" s="23">
        <f>+F130/K130</f>
        <v>7040000</v>
      </c>
      <c r="AR130" s="23">
        <f>+F130/M130</f>
        <v>7040000</v>
      </c>
      <c r="AS130" s="35" t="s">
        <v>813</v>
      </c>
      <c r="AT130" s="18" t="s">
        <v>740</v>
      </c>
      <c r="AU130" s="29"/>
      <c r="AV130" s="30"/>
      <c r="AW130" s="31"/>
      <c r="AX130" s="29"/>
      <c r="AY130" s="30"/>
      <c r="AZ130" s="31"/>
      <c r="BA130" s="32"/>
      <c r="BB130" s="33"/>
      <c r="BC130" s="59"/>
      <c r="BD130" s="60"/>
      <c r="BE130" s="61"/>
      <c r="BF130" s="59"/>
      <c r="BG130" s="60"/>
      <c r="BH130" s="61"/>
      <c r="BI130" s="59"/>
      <c r="BJ130" s="60"/>
      <c r="BK130" s="61"/>
      <c r="BL130" s="59"/>
      <c r="BM130" s="60"/>
      <c r="BN130" s="61"/>
      <c r="BO130" s="59"/>
      <c r="BP130" s="60"/>
      <c r="BQ130" s="61"/>
      <c r="BR130" s="59"/>
      <c r="BS130" s="60"/>
      <c r="BT130" s="61"/>
      <c r="BU130" s="59"/>
      <c r="BV130" s="60"/>
      <c r="BW130" s="61"/>
      <c r="BX130" s="59"/>
      <c r="BY130" s="32"/>
      <c r="BZ130" s="34"/>
    </row>
    <row r="131" spans="1:78" ht="101.25" customHeight="1" thickBot="1" x14ac:dyDescent="0.3">
      <c r="A131" s="17">
        <v>129</v>
      </c>
      <c r="B131" s="17">
        <v>2022</v>
      </c>
      <c r="C131" s="17" t="s">
        <v>814</v>
      </c>
      <c r="D131" s="17" t="s">
        <v>52</v>
      </c>
      <c r="E131" s="54">
        <v>24000000</v>
      </c>
      <c r="F131" s="55">
        <v>24000000</v>
      </c>
      <c r="G131" s="56" t="s">
        <v>53</v>
      </c>
      <c r="H131" s="17" t="s">
        <v>815</v>
      </c>
      <c r="I131" s="69" t="s">
        <v>816</v>
      </c>
      <c r="J131" s="17" t="s">
        <v>57</v>
      </c>
      <c r="K131" s="17">
        <v>4</v>
      </c>
      <c r="L131" s="17">
        <v>0</v>
      </c>
      <c r="M131" s="17">
        <f t="shared" si="9"/>
        <v>4</v>
      </c>
      <c r="N131" s="17"/>
      <c r="O131" s="17"/>
      <c r="P131" s="57">
        <v>44588</v>
      </c>
      <c r="Q131" s="57">
        <v>44593</v>
      </c>
      <c r="R131" s="57">
        <v>44712</v>
      </c>
      <c r="S131" s="57">
        <v>44712</v>
      </c>
      <c r="T131" s="49" t="s">
        <v>817</v>
      </c>
      <c r="U131" s="72" t="s">
        <v>201</v>
      </c>
      <c r="V131" s="17" t="s">
        <v>84</v>
      </c>
      <c r="W131" s="17" t="s">
        <v>60</v>
      </c>
      <c r="X131" s="20" t="s">
        <v>61</v>
      </c>
      <c r="Y131" s="19" t="s">
        <v>62</v>
      </c>
      <c r="Z131" s="19" t="s">
        <v>63</v>
      </c>
      <c r="AA131" s="20" t="s">
        <v>75</v>
      </c>
      <c r="AB131" s="24"/>
      <c r="AC131" s="24"/>
      <c r="AD131" s="24"/>
      <c r="AE131" s="24"/>
      <c r="AF131" s="24"/>
      <c r="AG131" s="24"/>
      <c r="AH131" s="24"/>
      <c r="AI131" s="24"/>
      <c r="AJ131" s="24"/>
      <c r="AK131" s="24"/>
      <c r="AL131" s="58"/>
      <c r="AM131" s="25"/>
      <c r="AN131" s="26" t="s">
        <v>65</v>
      </c>
      <c r="AO131" s="27" t="s">
        <v>66</v>
      </c>
      <c r="AP131" s="17" t="s">
        <v>604</v>
      </c>
      <c r="AQ131" s="23">
        <f>+F131/K131</f>
        <v>6000000</v>
      </c>
      <c r="AR131" s="23">
        <f>+F131/M131</f>
        <v>6000000</v>
      </c>
      <c r="AS131" s="35" t="s">
        <v>818</v>
      </c>
      <c r="AT131" s="18" t="s">
        <v>146</v>
      </c>
      <c r="AU131" s="29"/>
      <c r="AV131" s="30"/>
      <c r="AW131" s="31"/>
      <c r="AX131" s="29"/>
      <c r="AY131" s="30"/>
      <c r="AZ131" s="31"/>
      <c r="BA131" s="32"/>
      <c r="BB131" s="33"/>
      <c r="BC131" s="59"/>
      <c r="BD131" s="60"/>
      <c r="BE131" s="61"/>
      <c r="BF131" s="59"/>
      <c r="BG131" s="60"/>
      <c r="BH131" s="61"/>
      <c r="BI131" s="59"/>
      <c r="BJ131" s="60"/>
      <c r="BK131" s="61"/>
      <c r="BL131" s="59"/>
      <c r="BM131" s="60"/>
      <c r="BN131" s="61"/>
      <c r="BO131" s="59"/>
      <c r="BP131" s="60"/>
      <c r="BQ131" s="61"/>
      <c r="BR131" s="59"/>
      <c r="BS131" s="60"/>
      <c r="BT131" s="61"/>
      <c r="BU131" s="59"/>
      <c r="BV131" s="60"/>
      <c r="BW131" s="61"/>
      <c r="BX131" s="59"/>
      <c r="BY131" s="32"/>
      <c r="BZ131" s="34"/>
    </row>
    <row r="132" spans="1:78" ht="101.25" customHeight="1" thickBot="1" x14ac:dyDescent="0.3">
      <c r="A132" s="17">
        <v>130</v>
      </c>
      <c r="B132" s="17">
        <v>2022</v>
      </c>
      <c r="C132" s="17" t="s">
        <v>819</v>
      </c>
      <c r="D132" s="17" t="s">
        <v>52</v>
      </c>
      <c r="E132" s="54">
        <v>48000000</v>
      </c>
      <c r="F132" s="55">
        <v>48000000</v>
      </c>
      <c r="G132" s="56" t="s">
        <v>53</v>
      </c>
      <c r="H132" s="17" t="s">
        <v>820</v>
      </c>
      <c r="I132" s="69" t="s">
        <v>821</v>
      </c>
      <c r="J132" s="17" t="s">
        <v>57</v>
      </c>
      <c r="K132" s="17">
        <v>8</v>
      </c>
      <c r="L132" s="17">
        <v>0</v>
      </c>
      <c r="M132" s="17">
        <f t="shared" si="9"/>
        <v>8</v>
      </c>
      <c r="N132" s="17"/>
      <c r="O132" s="21">
        <v>44587</v>
      </c>
      <c r="P132" s="57">
        <v>44588</v>
      </c>
      <c r="Q132" s="57">
        <v>44588</v>
      </c>
      <c r="R132" s="57">
        <v>44830</v>
      </c>
      <c r="S132" s="57">
        <v>44830</v>
      </c>
      <c r="T132" s="47" t="s">
        <v>240</v>
      </c>
      <c r="U132" s="72" t="s">
        <v>443</v>
      </c>
      <c r="V132" s="17" t="s">
        <v>59</v>
      </c>
      <c r="W132" s="17" t="s">
        <v>60</v>
      </c>
      <c r="X132" s="20" t="s">
        <v>61</v>
      </c>
      <c r="Y132" s="19" t="s">
        <v>62</v>
      </c>
      <c r="Z132" s="19" t="s">
        <v>63</v>
      </c>
      <c r="AA132" s="20" t="s">
        <v>64</v>
      </c>
      <c r="AB132" s="24"/>
      <c r="AC132" s="24"/>
      <c r="AD132" s="24"/>
      <c r="AE132" s="24"/>
      <c r="AF132" s="24"/>
      <c r="AG132" s="24"/>
      <c r="AH132" s="24"/>
      <c r="AI132" s="24"/>
      <c r="AJ132" s="24"/>
      <c r="AK132" s="24"/>
      <c r="AL132" s="58"/>
      <c r="AM132" s="25"/>
      <c r="AN132" s="26" t="s">
        <v>65</v>
      </c>
      <c r="AO132" s="27" t="s">
        <v>66</v>
      </c>
      <c r="AP132" s="17" t="s">
        <v>241</v>
      </c>
      <c r="AQ132" s="23">
        <f>+F132/K132</f>
        <v>6000000</v>
      </c>
      <c r="AR132" s="23">
        <f>+F132/M132</f>
        <v>6000000</v>
      </c>
      <c r="AS132" s="35" t="s">
        <v>822</v>
      </c>
      <c r="AT132" s="18" t="s">
        <v>146</v>
      </c>
      <c r="AU132" s="29"/>
      <c r="AV132" s="30"/>
      <c r="AW132" s="31"/>
      <c r="AX132" s="29"/>
      <c r="AY132" s="30"/>
      <c r="AZ132" s="31"/>
      <c r="BA132" s="32"/>
      <c r="BB132" s="33"/>
      <c r="BC132" s="59"/>
      <c r="BD132" s="60"/>
      <c r="BE132" s="61"/>
      <c r="BF132" s="59"/>
      <c r="BG132" s="60"/>
      <c r="BH132" s="61"/>
      <c r="BI132" s="59"/>
      <c r="BJ132" s="60"/>
      <c r="BK132" s="61"/>
      <c r="BL132" s="59"/>
      <c r="BM132" s="60"/>
      <c r="BN132" s="61"/>
      <c r="BO132" s="59"/>
      <c r="BP132" s="60"/>
      <c r="BQ132" s="61"/>
      <c r="BR132" s="59"/>
      <c r="BS132" s="60"/>
      <c r="BT132" s="61"/>
      <c r="BU132" s="59"/>
      <c r="BV132" s="60"/>
      <c r="BW132" s="61"/>
      <c r="BX132" s="59"/>
      <c r="BY132" s="32"/>
      <c r="BZ132" s="34"/>
    </row>
    <row r="133" spans="1:78" ht="101.25" customHeight="1" thickBot="1" x14ac:dyDescent="0.3">
      <c r="A133" s="17">
        <v>131</v>
      </c>
      <c r="B133" s="17">
        <v>2022</v>
      </c>
      <c r="C133" s="17" t="s">
        <v>823</v>
      </c>
      <c r="D133" s="17" t="s">
        <v>52</v>
      </c>
      <c r="E133" s="54">
        <v>11000000</v>
      </c>
      <c r="F133" s="55">
        <v>11000000</v>
      </c>
      <c r="G133" s="56" t="s">
        <v>53</v>
      </c>
      <c r="H133" s="17" t="s">
        <v>824</v>
      </c>
      <c r="I133" s="69" t="s">
        <v>825</v>
      </c>
      <c r="J133" s="17" t="s">
        <v>57</v>
      </c>
      <c r="K133" s="17">
        <v>5</v>
      </c>
      <c r="L133" s="17">
        <v>0</v>
      </c>
      <c r="M133" s="17">
        <f t="shared" si="9"/>
        <v>5</v>
      </c>
      <c r="N133" s="17"/>
      <c r="O133" s="17"/>
      <c r="P133" s="57">
        <v>44588</v>
      </c>
      <c r="Q133" s="57">
        <v>44593</v>
      </c>
      <c r="R133" s="57">
        <v>44742</v>
      </c>
      <c r="S133" s="57">
        <v>44742</v>
      </c>
      <c r="T133" s="19" t="s">
        <v>826</v>
      </c>
      <c r="U133" s="72" t="s">
        <v>92</v>
      </c>
      <c r="V133" s="17" t="s">
        <v>359</v>
      </c>
      <c r="W133" s="17" t="s">
        <v>93</v>
      </c>
      <c r="X133" s="20" t="s">
        <v>61</v>
      </c>
      <c r="Y133" s="19" t="s">
        <v>62</v>
      </c>
      <c r="Z133" s="19" t="s">
        <v>63</v>
      </c>
      <c r="AA133" s="20" t="s">
        <v>437</v>
      </c>
      <c r="AB133" s="24"/>
      <c r="AC133" s="24"/>
      <c r="AD133" s="24"/>
      <c r="AE133" s="24"/>
      <c r="AF133" s="24"/>
      <c r="AG133" s="24"/>
      <c r="AH133" s="24"/>
      <c r="AI133" s="24"/>
      <c r="AJ133" s="24"/>
      <c r="AK133" s="24"/>
      <c r="AL133" s="58"/>
      <c r="AM133" s="25"/>
      <c r="AN133" s="26" t="s">
        <v>65</v>
      </c>
      <c r="AO133" s="27" t="s">
        <v>66</v>
      </c>
      <c r="AP133" s="17" t="s">
        <v>360</v>
      </c>
      <c r="AQ133" s="23">
        <f>+F133/K133</f>
        <v>2200000</v>
      </c>
      <c r="AR133" s="23">
        <f>+F133/M133</f>
        <v>2200000</v>
      </c>
      <c r="AS133" s="35" t="s">
        <v>827</v>
      </c>
      <c r="AT133" s="18" t="s">
        <v>146</v>
      </c>
      <c r="AU133" s="29"/>
      <c r="AV133" s="30"/>
      <c r="AW133" s="31"/>
      <c r="AX133" s="29"/>
      <c r="AY133" s="30"/>
      <c r="AZ133" s="31"/>
      <c r="BA133" s="32"/>
      <c r="BB133" s="33"/>
      <c r="BC133" s="59"/>
      <c r="BD133" s="60"/>
      <c r="BE133" s="61"/>
      <c r="BF133" s="59"/>
      <c r="BG133" s="60"/>
      <c r="BH133" s="61"/>
      <c r="BI133" s="59"/>
      <c r="BJ133" s="60"/>
      <c r="BK133" s="61"/>
      <c r="BL133" s="59"/>
      <c r="BM133" s="60"/>
      <c r="BN133" s="61"/>
      <c r="BO133" s="59"/>
      <c r="BP133" s="60"/>
      <c r="BQ133" s="61"/>
      <c r="BR133" s="59"/>
      <c r="BS133" s="60"/>
      <c r="BT133" s="61"/>
      <c r="BU133" s="59"/>
      <c r="BV133" s="60"/>
      <c r="BW133" s="61"/>
      <c r="BX133" s="59"/>
      <c r="BY133" s="32"/>
      <c r="BZ133" s="34"/>
    </row>
    <row r="134" spans="1:78" ht="101.25" customHeight="1" thickBot="1" x14ac:dyDescent="0.3">
      <c r="A134" s="17">
        <v>132</v>
      </c>
      <c r="B134" s="17">
        <v>2022</v>
      </c>
      <c r="C134" s="17" t="s">
        <v>828</v>
      </c>
      <c r="D134" s="17" t="s">
        <v>52</v>
      </c>
      <c r="E134" s="54">
        <v>28200000</v>
      </c>
      <c r="F134" s="55">
        <v>28200000</v>
      </c>
      <c r="G134" s="56" t="s">
        <v>53</v>
      </c>
      <c r="H134" s="17" t="s">
        <v>829</v>
      </c>
      <c r="I134" s="69" t="s">
        <v>830</v>
      </c>
      <c r="J134" s="17" t="s">
        <v>57</v>
      </c>
      <c r="K134" s="17">
        <v>6</v>
      </c>
      <c r="L134" s="17">
        <v>0</v>
      </c>
      <c r="M134" s="17">
        <f t="shared" si="9"/>
        <v>6</v>
      </c>
      <c r="N134" s="17"/>
      <c r="O134" s="17"/>
      <c r="P134" s="57">
        <v>44588</v>
      </c>
      <c r="Q134" s="57">
        <v>44593</v>
      </c>
      <c r="R134" s="57" t="s">
        <v>691</v>
      </c>
      <c r="S134" s="57" t="s">
        <v>691</v>
      </c>
      <c r="T134" s="17" t="s">
        <v>603</v>
      </c>
      <c r="U134" s="72" t="s">
        <v>347</v>
      </c>
      <c r="V134" s="17" t="s">
        <v>84</v>
      </c>
      <c r="W134" s="17" t="s">
        <v>60</v>
      </c>
      <c r="X134" s="20" t="s">
        <v>61</v>
      </c>
      <c r="Y134" s="17" t="s">
        <v>62</v>
      </c>
      <c r="Z134" s="17" t="s">
        <v>63</v>
      </c>
      <c r="AA134" s="20" t="s">
        <v>817</v>
      </c>
      <c r="AB134" s="24"/>
      <c r="AC134" s="24"/>
      <c r="AD134" s="24"/>
      <c r="AE134" s="24"/>
      <c r="AF134" s="24"/>
      <c r="AG134" s="24"/>
      <c r="AH134" s="24"/>
      <c r="AI134" s="24"/>
      <c r="AJ134" s="24"/>
      <c r="AK134" s="24"/>
      <c r="AL134" s="58"/>
      <c r="AM134" s="25"/>
      <c r="AN134" s="26" t="s">
        <v>65</v>
      </c>
      <c r="AO134" s="27" t="s">
        <v>66</v>
      </c>
      <c r="AP134" s="17" t="s">
        <v>604</v>
      </c>
      <c r="AQ134" s="23">
        <f>+F134/K134</f>
        <v>4700000</v>
      </c>
      <c r="AR134" s="23">
        <f>+F134/M134</f>
        <v>4700000</v>
      </c>
      <c r="AS134" s="35" t="s">
        <v>831</v>
      </c>
      <c r="AT134" s="18" t="s">
        <v>146</v>
      </c>
      <c r="AU134" s="29"/>
      <c r="AV134" s="30"/>
      <c r="AW134" s="31"/>
      <c r="AX134" s="29"/>
      <c r="AY134" s="30"/>
      <c r="AZ134" s="31"/>
      <c r="BA134" s="32"/>
      <c r="BB134" s="33"/>
      <c r="BC134" s="59"/>
      <c r="BD134" s="60"/>
      <c r="BE134" s="61"/>
      <c r="BF134" s="59"/>
      <c r="BG134" s="60"/>
      <c r="BH134" s="61"/>
      <c r="BI134" s="59"/>
      <c r="BJ134" s="60"/>
      <c r="BK134" s="61"/>
      <c r="BL134" s="59"/>
      <c r="BM134" s="60"/>
      <c r="BN134" s="61"/>
      <c r="BO134" s="59"/>
      <c r="BP134" s="60"/>
      <c r="BQ134" s="61"/>
      <c r="BR134" s="59"/>
      <c r="BS134" s="60"/>
      <c r="BT134" s="61"/>
      <c r="BU134" s="59"/>
      <c r="BV134" s="60"/>
      <c r="BW134" s="61"/>
      <c r="BX134" s="59"/>
      <c r="BY134" s="32"/>
      <c r="BZ134" s="34"/>
    </row>
    <row r="135" spans="1:78" ht="101.25" customHeight="1" thickBot="1" x14ac:dyDescent="0.3">
      <c r="A135" s="17">
        <v>133</v>
      </c>
      <c r="B135" s="17">
        <v>2022</v>
      </c>
      <c r="C135" s="17" t="s">
        <v>832</v>
      </c>
      <c r="D135" s="17" t="s">
        <v>52</v>
      </c>
      <c r="E135" s="54">
        <v>25200000</v>
      </c>
      <c r="F135" s="55">
        <v>25200000</v>
      </c>
      <c r="G135" s="56" t="s">
        <v>53</v>
      </c>
      <c r="H135" s="17" t="s">
        <v>833</v>
      </c>
      <c r="I135" s="69" t="s">
        <v>834</v>
      </c>
      <c r="J135" s="17" t="s">
        <v>57</v>
      </c>
      <c r="K135" s="17">
        <v>6</v>
      </c>
      <c r="L135" s="17">
        <v>0</v>
      </c>
      <c r="M135" s="17">
        <f t="shared" si="9"/>
        <v>6</v>
      </c>
      <c r="N135" s="17"/>
      <c r="O135" s="17"/>
      <c r="P135" s="57">
        <v>44588</v>
      </c>
      <c r="Q135" s="57">
        <v>44593</v>
      </c>
      <c r="R135" s="57" t="s">
        <v>691</v>
      </c>
      <c r="S135" s="57" t="s">
        <v>691</v>
      </c>
      <c r="T135" s="19" t="s">
        <v>835</v>
      </c>
      <c r="U135" s="72" t="s">
        <v>253</v>
      </c>
      <c r="V135" s="17" t="s">
        <v>59</v>
      </c>
      <c r="W135" s="17" t="s">
        <v>102</v>
      </c>
      <c r="X135" s="20" t="s">
        <v>61</v>
      </c>
      <c r="Y135" s="19" t="s">
        <v>62</v>
      </c>
      <c r="Z135" s="19" t="s">
        <v>63</v>
      </c>
      <c r="AA135" s="20" t="s">
        <v>82</v>
      </c>
      <c r="AB135" s="24"/>
      <c r="AC135" s="24"/>
      <c r="AD135" s="24"/>
      <c r="AE135" s="24"/>
      <c r="AF135" s="24"/>
      <c r="AG135" s="24"/>
      <c r="AH135" s="24"/>
      <c r="AI135" s="24"/>
      <c r="AJ135" s="24"/>
      <c r="AK135" s="24"/>
      <c r="AL135" s="58"/>
      <c r="AM135" s="25"/>
      <c r="AN135" s="26" t="s">
        <v>65</v>
      </c>
      <c r="AO135" s="27" t="s">
        <v>66</v>
      </c>
      <c r="AP135" s="17" t="s">
        <v>85</v>
      </c>
      <c r="AQ135" s="23">
        <f>+F135/K135</f>
        <v>4200000</v>
      </c>
      <c r="AR135" s="23">
        <f>+F135/M135</f>
        <v>4200000</v>
      </c>
      <c r="AS135" s="35" t="s">
        <v>836</v>
      </c>
      <c r="AT135" s="18" t="s">
        <v>146</v>
      </c>
      <c r="AU135" s="29"/>
      <c r="AV135" s="30"/>
      <c r="AW135" s="31"/>
      <c r="AX135" s="29"/>
      <c r="AY135" s="30"/>
      <c r="AZ135" s="31"/>
      <c r="BA135" s="32"/>
      <c r="BB135" s="33"/>
      <c r="BC135" s="59"/>
      <c r="BD135" s="60"/>
      <c r="BE135" s="61"/>
      <c r="BF135" s="59"/>
      <c r="BG135" s="60"/>
      <c r="BH135" s="61"/>
      <c r="BI135" s="59"/>
      <c r="BJ135" s="60"/>
      <c r="BK135" s="61"/>
      <c r="BL135" s="59"/>
      <c r="BM135" s="60"/>
      <c r="BN135" s="61"/>
      <c r="BO135" s="59"/>
      <c r="BP135" s="60"/>
      <c r="BQ135" s="61"/>
      <c r="BR135" s="59"/>
      <c r="BS135" s="60"/>
      <c r="BT135" s="61"/>
      <c r="BU135" s="59"/>
      <c r="BV135" s="60"/>
      <c r="BW135" s="61"/>
      <c r="BX135" s="59"/>
      <c r="BY135" s="32"/>
      <c r="BZ135" s="34"/>
    </row>
    <row r="136" spans="1:78" ht="101.25" customHeight="1" thickBot="1" x14ac:dyDescent="0.3">
      <c r="A136" s="17">
        <v>134</v>
      </c>
      <c r="B136" s="17">
        <v>2022</v>
      </c>
      <c r="C136" s="17" t="s">
        <v>837</v>
      </c>
      <c r="D136" s="17" t="s">
        <v>52</v>
      </c>
      <c r="E136" s="54">
        <v>13200000</v>
      </c>
      <c r="F136" s="55">
        <v>13200000</v>
      </c>
      <c r="G136" s="56" t="s">
        <v>53</v>
      </c>
      <c r="H136" s="17" t="s">
        <v>838</v>
      </c>
      <c r="I136" s="69" t="s">
        <v>217</v>
      </c>
      <c r="J136" s="17" t="s">
        <v>57</v>
      </c>
      <c r="K136" s="17">
        <v>6</v>
      </c>
      <c r="L136" s="17">
        <v>0</v>
      </c>
      <c r="M136" s="17">
        <f t="shared" si="9"/>
        <v>6</v>
      </c>
      <c r="N136" s="17"/>
      <c r="O136" s="17"/>
      <c r="P136" s="57">
        <v>44588</v>
      </c>
      <c r="Q136" s="57">
        <v>44593</v>
      </c>
      <c r="R136" s="57" t="s">
        <v>691</v>
      </c>
      <c r="S136" s="57" t="s">
        <v>691</v>
      </c>
      <c r="T136" s="19" t="s">
        <v>839</v>
      </c>
      <c r="U136" s="72" t="s">
        <v>92</v>
      </c>
      <c r="V136" s="17" t="s">
        <v>359</v>
      </c>
      <c r="W136" s="17" t="s">
        <v>93</v>
      </c>
      <c r="X136" s="20" t="s">
        <v>61</v>
      </c>
      <c r="Y136" s="19" t="s">
        <v>62</v>
      </c>
      <c r="Z136" s="19" t="s">
        <v>63</v>
      </c>
      <c r="AA136" s="20" t="s">
        <v>110</v>
      </c>
      <c r="AB136" s="24"/>
      <c r="AC136" s="24"/>
      <c r="AD136" s="24"/>
      <c r="AE136" s="24"/>
      <c r="AF136" s="24"/>
      <c r="AG136" s="24"/>
      <c r="AH136" s="24"/>
      <c r="AI136" s="24"/>
      <c r="AJ136" s="24"/>
      <c r="AK136" s="24"/>
      <c r="AL136" s="58"/>
      <c r="AM136" s="25"/>
      <c r="AN136" s="26" t="s">
        <v>65</v>
      </c>
      <c r="AO136" s="27" t="s">
        <v>66</v>
      </c>
      <c r="AP136" s="17" t="s">
        <v>219</v>
      </c>
      <c r="AQ136" s="23">
        <f>+F136/K136</f>
        <v>2200000</v>
      </c>
      <c r="AR136" s="23">
        <f>+F136/M136</f>
        <v>2200000</v>
      </c>
      <c r="AS136" s="35" t="s">
        <v>840</v>
      </c>
      <c r="AT136" s="18" t="s">
        <v>146</v>
      </c>
      <c r="AU136" s="29"/>
      <c r="AV136" s="30"/>
      <c r="AW136" s="31"/>
      <c r="AX136" s="29"/>
      <c r="AY136" s="30"/>
      <c r="AZ136" s="31"/>
      <c r="BA136" s="32"/>
      <c r="BB136" s="33"/>
      <c r="BC136" s="59"/>
      <c r="BD136" s="60"/>
      <c r="BE136" s="61"/>
      <c r="BF136" s="59"/>
      <c r="BG136" s="60"/>
      <c r="BH136" s="61"/>
      <c r="BI136" s="59"/>
      <c r="BJ136" s="60"/>
      <c r="BK136" s="61"/>
      <c r="BL136" s="59"/>
      <c r="BM136" s="60"/>
      <c r="BN136" s="61"/>
      <c r="BO136" s="59"/>
      <c r="BP136" s="60"/>
      <c r="BQ136" s="61"/>
      <c r="BR136" s="59"/>
      <c r="BS136" s="60"/>
      <c r="BT136" s="61"/>
      <c r="BU136" s="59"/>
      <c r="BV136" s="60"/>
      <c r="BW136" s="61"/>
      <c r="BX136" s="59"/>
      <c r="BY136" s="32"/>
      <c r="BZ136" s="34"/>
    </row>
    <row r="137" spans="1:78" ht="101.25" customHeight="1" thickBot="1" x14ac:dyDescent="0.3">
      <c r="A137" s="17">
        <v>135</v>
      </c>
      <c r="B137" s="17">
        <v>2022</v>
      </c>
      <c r="C137" s="17" t="s">
        <v>841</v>
      </c>
      <c r="D137" s="17" t="s">
        <v>52</v>
      </c>
      <c r="E137" s="54">
        <v>14000000</v>
      </c>
      <c r="F137" s="55">
        <v>14000000</v>
      </c>
      <c r="G137" s="56" t="s">
        <v>53</v>
      </c>
      <c r="H137" s="17" t="s">
        <v>842</v>
      </c>
      <c r="I137" s="68" t="s">
        <v>843</v>
      </c>
      <c r="J137" s="17" t="s">
        <v>57</v>
      </c>
      <c r="K137" s="17">
        <v>4</v>
      </c>
      <c r="L137" s="17">
        <v>0</v>
      </c>
      <c r="M137" s="17">
        <f t="shared" si="9"/>
        <v>4</v>
      </c>
      <c r="N137" s="17"/>
      <c r="O137" s="17"/>
      <c r="P137" s="57">
        <v>44588</v>
      </c>
      <c r="Q137" s="57">
        <v>44594</v>
      </c>
      <c r="R137" s="57">
        <v>44713</v>
      </c>
      <c r="S137" s="57">
        <v>44713</v>
      </c>
      <c r="T137" s="19" t="s">
        <v>844</v>
      </c>
      <c r="U137" s="72" t="s">
        <v>165</v>
      </c>
      <c r="V137" s="19" t="s">
        <v>359</v>
      </c>
      <c r="W137" s="19" t="s">
        <v>102</v>
      </c>
      <c r="X137" s="62" t="s">
        <v>61</v>
      </c>
      <c r="Y137" s="19" t="s">
        <v>62</v>
      </c>
      <c r="Z137" s="19" t="s">
        <v>63</v>
      </c>
      <c r="AA137" s="20" t="s">
        <v>124</v>
      </c>
      <c r="AB137" s="24"/>
      <c r="AC137" s="24"/>
      <c r="AD137" s="24"/>
      <c r="AE137" s="24"/>
      <c r="AF137" s="24"/>
      <c r="AG137" s="24"/>
      <c r="AH137" s="24"/>
      <c r="AI137" s="24"/>
      <c r="AJ137" s="24"/>
      <c r="AK137" s="24"/>
      <c r="AL137" s="58"/>
      <c r="AM137" s="25"/>
      <c r="AN137" s="26" t="s">
        <v>65</v>
      </c>
      <c r="AO137" s="27" t="s">
        <v>66</v>
      </c>
      <c r="AP137" s="17" t="s">
        <v>111</v>
      </c>
      <c r="AQ137" s="23">
        <f>+F137/K137</f>
        <v>3500000</v>
      </c>
      <c r="AR137" s="23">
        <f>+F137/M137</f>
        <v>3500000</v>
      </c>
      <c r="AS137" s="35" t="s">
        <v>845</v>
      </c>
      <c r="AT137" s="18" t="s">
        <v>740</v>
      </c>
      <c r="AU137" s="29"/>
      <c r="AV137" s="30"/>
      <c r="AW137" s="31"/>
      <c r="AX137" s="29"/>
      <c r="AY137" s="30"/>
      <c r="AZ137" s="31"/>
      <c r="BA137" s="32"/>
      <c r="BB137" s="33"/>
      <c r="BC137" s="59"/>
      <c r="BD137" s="60"/>
      <c r="BE137" s="61"/>
      <c r="BF137" s="59"/>
      <c r="BG137" s="60"/>
      <c r="BH137" s="61"/>
      <c r="BI137" s="59"/>
      <c r="BJ137" s="60"/>
      <c r="BK137" s="61"/>
      <c r="BL137" s="59"/>
      <c r="BM137" s="60"/>
      <c r="BN137" s="61"/>
      <c r="BO137" s="59"/>
      <c r="BP137" s="60"/>
      <c r="BQ137" s="61"/>
      <c r="BR137" s="59"/>
      <c r="BS137" s="60"/>
      <c r="BT137" s="61"/>
      <c r="BU137" s="59"/>
      <c r="BV137" s="60"/>
      <c r="BW137" s="61"/>
      <c r="BX137" s="59"/>
      <c r="BY137" s="32"/>
      <c r="BZ137" s="34"/>
    </row>
    <row r="138" spans="1:78" ht="101.25" customHeight="1" thickBot="1" x14ac:dyDescent="0.3">
      <c r="A138" s="17">
        <v>136</v>
      </c>
      <c r="B138" s="17">
        <v>2022</v>
      </c>
      <c r="C138" s="17" t="s">
        <v>846</v>
      </c>
      <c r="D138" s="17" t="s">
        <v>52</v>
      </c>
      <c r="E138" s="54">
        <v>15600000</v>
      </c>
      <c r="F138" s="55">
        <v>15600000</v>
      </c>
      <c r="G138" s="56" t="s">
        <v>53</v>
      </c>
      <c r="H138" s="17" t="s">
        <v>847</v>
      </c>
      <c r="I138" s="68" t="s">
        <v>423</v>
      </c>
      <c r="J138" s="17" t="s">
        <v>57</v>
      </c>
      <c r="K138" s="17">
        <v>6</v>
      </c>
      <c r="L138" s="17">
        <v>0</v>
      </c>
      <c r="M138" s="17">
        <f t="shared" si="9"/>
        <v>6</v>
      </c>
      <c r="N138" s="17"/>
      <c r="O138" s="17"/>
      <c r="P138" s="57">
        <v>44589</v>
      </c>
      <c r="Q138" s="57">
        <v>44593</v>
      </c>
      <c r="R138" s="57" t="s">
        <v>691</v>
      </c>
      <c r="S138" s="57" t="s">
        <v>691</v>
      </c>
      <c r="T138" s="50" t="s">
        <v>848</v>
      </c>
      <c r="U138" s="72" t="s">
        <v>92</v>
      </c>
      <c r="V138" s="17" t="s">
        <v>59</v>
      </c>
      <c r="W138" s="39" t="s">
        <v>93</v>
      </c>
      <c r="X138" s="62" t="s">
        <v>61</v>
      </c>
      <c r="Y138" s="19" t="s">
        <v>62</v>
      </c>
      <c r="Z138" s="19" t="s">
        <v>63</v>
      </c>
      <c r="AA138" s="20" t="s">
        <v>94</v>
      </c>
      <c r="AB138" s="24"/>
      <c r="AC138" s="24"/>
      <c r="AD138" s="24"/>
      <c r="AE138" s="24"/>
      <c r="AF138" s="24"/>
      <c r="AG138" s="24"/>
      <c r="AH138" s="24"/>
      <c r="AI138" s="24"/>
      <c r="AJ138" s="24"/>
      <c r="AK138" s="24"/>
      <c r="AL138" s="58"/>
      <c r="AM138" s="25"/>
      <c r="AN138" s="26" t="s">
        <v>65</v>
      </c>
      <c r="AO138" s="27" t="s">
        <v>66</v>
      </c>
      <c r="AP138" s="17" t="s">
        <v>95</v>
      </c>
      <c r="AQ138" s="23">
        <f>+F138/K138</f>
        <v>2600000</v>
      </c>
      <c r="AR138" s="23">
        <f>+F138/M138</f>
        <v>2600000</v>
      </c>
      <c r="AS138" s="35" t="s">
        <v>849</v>
      </c>
      <c r="AT138" s="18" t="s">
        <v>87</v>
      </c>
      <c r="AU138" s="29"/>
      <c r="AV138" s="30"/>
      <c r="AW138" s="31"/>
      <c r="AX138" s="29"/>
      <c r="AY138" s="30"/>
      <c r="AZ138" s="31"/>
      <c r="BA138" s="32"/>
      <c r="BB138" s="33"/>
      <c r="BC138" s="59"/>
      <c r="BD138" s="60"/>
      <c r="BE138" s="61"/>
      <c r="BF138" s="59"/>
      <c r="BG138" s="60"/>
      <c r="BH138" s="61"/>
      <c r="BI138" s="59"/>
      <c r="BJ138" s="60"/>
      <c r="BK138" s="61"/>
      <c r="BL138" s="59"/>
      <c r="BM138" s="60"/>
      <c r="BN138" s="61"/>
      <c r="BO138" s="59"/>
      <c r="BP138" s="60"/>
      <c r="BQ138" s="61"/>
      <c r="BR138" s="59"/>
      <c r="BS138" s="60"/>
      <c r="BT138" s="61"/>
      <c r="BU138" s="59"/>
      <c r="BV138" s="60"/>
      <c r="BW138" s="61"/>
      <c r="BX138" s="59"/>
      <c r="BY138" s="32"/>
      <c r="BZ138" s="34"/>
    </row>
    <row r="139" spans="1:78" ht="101.25" customHeight="1" thickBot="1" x14ac:dyDescent="0.3">
      <c r="A139" s="17">
        <v>137</v>
      </c>
      <c r="B139" s="17">
        <v>2022</v>
      </c>
      <c r="C139" s="17" t="s">
        <v>850</v>
      </c>
      <c r="D139" s="17" t="s">
        <v>52</v>
      </c>
      <c r="E139" s="54">
        <v>12000000</v>
      </c>
      <c r="F139" s="55">
        <v>12000000</v>
      </c>
      <c r="G139" s="56" t="s">
        <v>53</v>
      </c>
      <c r="H139" s="17" t="s">
        <v>851</v>
      </c>
      <c r="I139" s="68" t="s">
        <v>852</v>
      </c>
      <c r="J139" s="17" t="s">
        <v>57</v>
      </c>
      <c r="K139" s="17">
        <v>6</v>
      </c>
      <c r="L139" s="17">
        <v>0</v>
      </c>
      <c r="M139" s="17">
        <f t="shared" si="9"/>
        <v>6</v>
      </c>
      <c r="N139" s="17"/>
      <c r="O139" s="17"/>
      <c r="P139" s="57">
        <v>44587</v>
      </c>
      <c r="Q139" s="57">
        <v>44593</v>
      </c>
      <c r="R139" s="57" t="s">
        <v>691</v>
      </c>
      <c r="S139" s="57" t="s">
        <v>691</v>
      </c>
      <c r="T139" s="50" t="s">
        <v>853</v>
      </c>
      <c r="U139" s="72" t="s">
        <v>92</v>
      </c>
      <c r="V139" s="17" t="s">
        <v>84</v>
      </c>
      <c r="W139" s="39" t="s">
        <v>93</v>
      </c>
      <c r="X139" s="62" t="s">
        <v>61</v>
      </c>
      <c r="Y139" s="19" t="s">
        <v>62</v>
      </c>
      <c r="Z139" s="19" t="s">
        <v>63</v>
      </c>
      <c r="AA139" s="20" t="s">
        <v>117</v>
      </c>
      <c r="AB139" s="24"/>
      <c r="AC139" s="24"/>
      <c r="AD139" s="24"/>
      <c r="AE139" s="24"/>
      <c r="AF139" s="24"/>
      <c r="AG139" s="24"/>
      <c r="AH139" s="24"/>
      <c r="AI139" s="24"/>
      <c r="AJ139" s="24"/>
      <c r="AK139" s="24"/>
      <c r="AL139" s="58"/>
      <c r="AM139" s="25"/>
      <c r="AN139" s="26" t="s">
        <v>65</v>
      </c>
      <c r="AO139" s="27" t="s">
        <v>66</v>
      </c>
      <c r="AP139" s="17" t="s">
        <v>505</v>
      </c>
      <c r="AQ139" s="23">
        <f>+F139/K139</f>
        <v>2000000</v>
      </c>
      <c r="AR139" s="23">
        <f>+F139/M139</f>
        <v>2000000</v>
      </c>
      <c r="AS139" s="35" t="s">
        <v>854</v>
      </c>
      <c r="AT139" s="18" t="s">
        <v>87</v>
      </c>
      <c r="AU139" s="29"/>
      <c r="AV139" s="30"/>
      <c r="AW139" s="31"/>
      <c r="AX139" s="29"/>
      <c r="AY139" s="30"/>
      <c r="AZ139" s="31"/>
      <c r="BA139" s="32"/>
      <c r="BB139" s="33"/>
      <c r="BC139" s="59"/>
      <c r="BD139" s="60"/>
      <c r="BE139" s="61"/>
      <c r="BF139" s="59"/>
      <c r="BG139" s="60"/>
      <c r="BH139" s="61"/>
      <c r="BI139" s="59"/>
      <c r="BJ139" s="60"/>
      <c r="BK139" s="61"/>
      <c r="BL139" s="59"/>
      <c r="BM139" s="60"/>
      <c r="BN139" s="61"/>
      <c r="BO139" s="59"/>
      <c r="BP139" s="60"/>
      <c r="BQ139" s="61"/>
      <c r="BR139" s="59"/>
      <c r="BS139" s="60"/>
      <c r="BT139" s="61"/>
      <c r="BU139" s="59"/>
      <c r="BV139" s="60"/>
      <c r="BW139" s="61"/>
      <c r="BX139" s="59"/>
      <c r="BY139" s="32"/>
      <c r="BZ139" s="34"/>
    </row>
    <row r="140" spans="1:78" ht="101.25" customHeight="1" thickBot="1" x14ac:dyDescent="0.3">
      <c r="A140" s="17">
        <v>138</v>
      </c>
      <c r="B140" s="17">
        <v>2022</v>
      </c>
      <c r="C140" s="17" t="s">
        <v>855</v>
      </c>
      <c r="D140" s="17" t="s">
        <v>52</v>
      </c>
      <c r="E140" s="54">
        <v>24000000</v>
      </c>
      <c r="F140" s="55">
        <v>24000000</v>
      </c>
      <c r="G140" s="56" t="s">
        <v>53</v>
      </c>
      <c r="H140" s="17" t="s">
        <v>856</v>
      </c>
      <c r="I140" s="68" t="s">
        <v>857</v>
      </c>
      <c r="J140" s="17" t="s">
        <v>57</v>
      </c>
      <c r="K140" s="17">
        <v>6</v>
      </c>
      <c r="L140" s="17">
        <v>0</v>
      </c>
      <c r="M140" s="17">
        <f t="shared" si="9"/>
        <v>6</v>
      </c>
      <c r="N140" s="17"/>
      <c r="O140" s="17"/>
      <c r="P140" s="57">
        <v>44587</v>
      </c>
      <c r="Q140" s="57">
        <v>44593</v>
      </c>
      <c r="R140" s="57" t="s">
        <v>691</v>
      </c>
      <c r="S140" s="57" t="s">
        <v>691</v>
      </c>
      <c r="T140" s="19" t="s">
        <v>858</v>
      </c>
      <c r="U140" s="72" t="s">
        <v>859</v>
      </c>
      <c r="V140" s="17" t="s">
        <v>84</v>
      </c>
      <c r="W140" s="17" t="s">
        <v>102</v>
      </c>
      <c r="X140" s="20" t="s">
        <v>61</v>
      </c>
      <c r="Y140" s="19" t="s">
        <v>62</v>
      </c>
      <c r="Z140" s="19" t="s">
        <v>63</v>
      </c>
      <c r="AA140" s="20" t="s">
        <v>117</v>
      </c>
      <c r="AB140" s="24"/>
      <c r="AC140" s="24"/>
      <c r="AD140" s="24"/>
      <c r="AE140" s="24"/>
      <c r="AF140" s="24"/>
      <c r="AG140" s="24"/>
      <c r="AH140" s="24"/>
      <c r="AI140" s="24"/>
      <c r="AJ140" s="24"/>
      <c r="AK140" s="24"/>
      <c r="AL140" s="58"/>
      <c r="AM140" s="25"/>
      <c r="AN140" s="26" t="s">
        <v>65</v>
      </c>
      <c r="AO140" s="27" t="s">
        <v>66</v>
      </c>
      <c r="AP140" s="17" t="s">
        <v>860</v>
      </c>
      <c r="AQ140" s="23">
        <f>+F140/K140</f>
        <v>4000000</v>
      </c>
      <c r="AR140" s="23">
        <f>+F140/M140</f>
        <v>4000000</v>
      </c>
      <c r="AS140" s="35" t="s">
        <v>861</v>
      </c>
      <c r="AT140" s="18" t="s">
        <v>862</v>
      </c>
      <c r="AU140" s="29"/>
      <c r="AV140" s="30"/>
      <c r="AW140" s="31"/>
      <c r="AX140" s="29"/>
      <c r="AY140" s="30"/>
      <c r="AZ140" s="31"/>
      <c r="BA140" s="32"/>
      <c r="BB140" s="33"/>
      <c r="BC140" s="59"/>
      <c r="BD140" s="60"/>
      <c r="BE140" s="61"/>
      <c r="BF140" s="59"/>
      <c r="BG140" s="60"/>
      <c r="BH140" s="61"/>
      <c r="BI140" s="59"/>
      <c r="BJ140" s="60"/>
      <c r="BK140" s="61"/>
      <c r="BL140" s="59"/>
      <c r="BM140" s="60"/>
      <c r="BN140" s="61"/>
      <c r="BO140" s="59"/>
      <c r="BP140" s="60"/>
      <c r="BQ140" s="61"/>
      <c r="BR140" s="59"/>
      <c r="BS140" s="60"/>
      <c r="BT140" s="61"/>
      <c r="BU140" s="59"/>
      <c r="BV140" s="60"/>
      <c r="BW140" s="61"/>
      <c r="BX140" s="59"/>
      <c r="BY140" s="32"/>
      <c r="BZ140" s="34"/>
    </row>
    <row r="141" spans="1:78" ht="101.25" customHeight="1" thickBot="1" x14ac:dyDescent="0.3">
      <c r="A141" s="51">
        <v>139</v>
      </c>
      <c r="B141" s="51">
        <v>2022</v>
      </c>
      <c r="C141" s="17" t="s">
        <v>863</v>
      </c>
      <c r="D141" s="17" t="s">
        <v>52</v>
      </c>
      <c r="E141" s="54">
        <v>54450000</v>
      </c>
      <c r="F141" s="55">
        <v>54450000</v>
      </c>
      <c r="G141" s="56" t="s">
        <v>864</v>
      </c>
      <c r="H141" s="17" t="s">
        <v>865</v>
      </c>
      <c r="I141" s="68" t="s">
        <v>866</v>
      </c>
      <c r="J141" s="17" t="s">
        <v>57</v>
      </c>
      <c r="K141" s="17">
        <v>11</v>
      </c>
      <c r="L141" s="17">
        <v>0</v>
      </c>
      <c r="M141" s="17">
        <f t="shared" si="9"/>
        <v>11</v>
      </c>
      <c r="N141" s="17"/>
      <c r="O141" s="17"/>
      <c r="P141" s="57">
        <v>44589</v>
      </c>
      <c r="Q141" s="57">
        <v>44589</v>
      </c>
      <c r="R141" s="57">
        <v>44922</v>
      </c>
      <c r="S141" s="57">
        <v>44922</v>
      </c>
      <c r="T141" s="19" t="s">
        <v>867</v>
      </c>
      <c r="U141" s="72" t="s">
        <v>54</v>
      </c>
      <c r="V141" s="17" t="s">
        <v>84</v>
      </c>
      <c r="W141" s="19" t="s">
        <v>54</v>
      </c>
      <c r="X141" s="20" t="s">
        <v>61</v>
      </c>
      <c r="Y141" s="19" t="s">
        <v>62</v>
      </c>
      <c r="Z141" s="19" t="s">
        <v>63</v>
      </c>
      <c r="AA141" s="20" t="s">
        <v>868</v>
      </c>
      <c r="AB141" s="24"/>
      <c r="AC141" s="24"/>
      <c r="AD141" s="24"/>
      <c r="AE141" s="24"/>
      <c r="AF141" s="24"/>
      <c r="AG141" s="24"/>
      <c r="AH141" s="24"/>
      <c r="AI141" s="24"/>
      <c r="AJ141" s="24"/>
      <c r="AK141" s="24"/>
      <c r="AL141" s="58"/>
      <c r="AM141" s="25"/>
      <c r="AN141" s="26" t="s">
        <v>65</v>
      </c>
      <c r="AO141" s="27" t="s">
        <v>66</v>
      </c>
      <c r="AP141" s="17" t="s">
        <v>869</v>
      </c>
      <c r="AQ141" s="23">
        <f>+F141/K141</f>
        <v>4950000</v>
      </c>
      <c r="AR141" s="23">
        <f>+F141/M141</f>
        <v>4950000</v>
      </c>
      <c r="AS141" s="35" t="s">
        <v>870</v>
      </c>
      <c r="AT141" s="18" t="s">
        <v>78</v>
      </c>
      <c r="AU141" s="29"/>
      <c r="AV141" s="30"/>
      <c r="AW141" s="31"/>
      <c r="AX141" s="29"/>
      <c r="AY141" s="30"/>
      <c r="AZ141" s="31"/>
      <c r="BA141" s="32"/>
      <c r="BB141" s="33"/>
      <c r="BC141" s="59"/>
      <c r="BD141" s="60"/>
      <c r="BE141" s="61"/>
      <c r="BF141" s="59"/>
      <c r="BG141" s="60"/>
      <c r="BH141" s="61"/>
      <c r="BI141" s="59"/>
      <c r="BJ141" s="60"/>
      <c r="BK141" s="61"/>
      <c r="BL141" s="59"/>
      <c r="BM141" s="60"/>
      <c r="BN141" s="61"/>
      <c r="BO141" s="59"/>
      <c r="BP141" s="60"/>
      <c r="BQ141" s="61"/>
      <c r="BR141" s="59"/>
      <c r="BS141" s="60"/>
      <c r="BT141" s="61"/>
      <c r="BU141" s="59"/>
      <c r="BV141" s="60"/>
      <c r="BW141" s="61"/>
      <c r="BX141" s="59"/>
      <c r="BY141" s="32"/>
      <c r="BZ141" s="34"/>
    </row>
    <row r="142" spans="1:78" ht="101.25" customHeight="1" thickBot="1" x14ac:dyDescent="0.3">
      <c r="A142" s="17">
        <v>140</v>
      </c>
      <c r="B142" s="17">
        <v>2022</v>
      </c>
      <c r="C142" s="17" t="s">
        <v>871</v>
      </c>
      <c r="D142" s="17" t="s">
        <v>52</v>
      </c>
      <c r="E142" s="54">
        <v>27600000</v>
      </c>
      <c r="F142" s="55">
        <v>27600000</v>
      </c>
      <c r="G142" s="56" t="s">
        <v>53</v>
      </c>
      <c r="H142" s="17" t="s">
        <v>872</v>
      </c>
      <c r="I142" s="68" t="s">
        <v>873</v>
      </c>
      <c r="J142" s="17" t="s">
        <v>57</v>
      </c>
      <c r="K142" s="17">
        <v>6</v>
      </c>
      <c r="L142" s="17">
        <v>0</v>
      </c>
      <c r="M142" s="17">
        <f t="shared" si="9"/>
        <v>6</v>
      </c>
      <c r="N142" s="17"/>
      <c r="O142" s="17"/>
      <c r="P142" s="57">
        <v>44588</v>
      </c>
      <c r="Q142" s="57">
        <v>44593</v>
      </c>
      <c r="R142" s="57" t="s">
        <v>691</v>
      </c>
      <c r="S142" s="57" t="s">
        <v>691</v>
      </c>
      <c r="T142" s="19" t="s">
        <v>874</v>
      </c>
      <c r="U142" s="72" t="s">
        <v>201</v>
      </c>
      <c r="V142" s="17" t="s">
        <v>59</v>
      </c>
      <c r="W142" s="19" t="s">
        <v>60</v>
      </c>
      <c r="X142" s="20" t="s">
        <v>61</v>
      </c>
      <c r="Y142" s="19" t="s">
        <v>62</v>
      </c>
      <c r="Z142" s="19" t="s">
        <v>63</v>
      </c>
      <c r="AA142" s="20" t="s">
        <v>117</v>
      </c>
      <c r="AB142" s="24"/>
      <c r="AC142" s="24"/>
      <c r="AD142" s="24"/>
      <c r="AE142" s="24"/>
      <c r="AF142" s="24"/>
      <c r="AG142" s="24"/>
      <c r="AH142" s="24"/>
      <c r="AI142" s="24"/>
      <c r="AJ142" s="24"/>
      <c r="AK142" s="24"/>
      <c r="AL142" s="58"/>
      <c r="AM142" s="25"/>
      <c r="AN142" s="26" t="s">
        <v>65</v>
      </c>
      <c r="AO142" s="27" t="s">
        <v>66</v>
      </c>
      <c r="AP142" s="17" t="s">
        <v>76</v>
      </c>
      <c r="AQ142" s="23">
        <f>+F142/K142</f>
        <v>4600000</v>
      </c>
      <c r="AR142" s="23">
        <f>+F142/M142</f>
        <v>4600000</v>
      </c>
      <c r="AS142" s="35" t="s">
        <v>875</v>
      </c>
      <c r="AT142" s="18" t="s">
        <v>862</v>
      </c>
      <c r="AU142" s="29"/>
      <c r="AV142" s="30"/>
      <c r="AW142" s="31"/>
      <c r="AX142" s="29"/>
      <c r="AY142" s="30"/>
      <c r="AZ142" s="31"/>
      <c r="BA142" s="32"/>
      <c r="BB142" s="33"/>
      <c r="BC142" s="59"/>
      <c r="BD142" s="60"/>
      <c r="BE142" s="61"/>
      <c r="BF142" s="59"/>
      <c r="BG142" s="60"/>
      <c r="BH142" s="61"/>
      <c r="BI142" s="59"/>
      <c r="BJ142" s="60"/>
      <c r="BK142" s="61"/>
      <c r="BL142" s="59"/>
      <c r="BM142" s="60"/>
      <c r="BN142" s="61"/>
      <c r="BO142" s="59"/>
      <c r="BP142" s="60"/>
      <c r="BQ142" s="61"/>
      <c r="BR142" s="59"/>
      <c r="BS142" s="60"/>
      <c r="BT142" s="61"/>
      <c r="BU142" s="59"/>
      <c r="BV142" s="60"/>
      <c r="BW142" s="61"/>
      <c r="BX142" s="59"/>
      <c r="BY142" s="32"/>
      <c r="BZ142" s="34"/>
    </row>
    <row r="143" spans="1:78" ht="101.25" customHeight="1" thickBot="1" x14ac:dyDescent="0.3">
      <c r="A143" s="17">
        <v>141</v>
      </c>
      <c r="B143" s="17">
        <v>2022</v>
      </c>
      <c r="C143" s="17" t="s">
        <v>876</v>
      </c>
      <c r="D143" s="17" t="s">
        <v>52</v>
      </c>
      <c r="E143" s="54">
        <v>23500000</v>
      </c>
      <c r="F143" s="55">
        <v>23500000</v>
      </c>
      <c r="G143" s="56" t="s">
        <v>53</v>
      </c>
      <c r="H143" s="17" t="s">
        <v>877</v>
      </c>
      <c r="I143" s="69" t="s">
        <v>878</v>
      </c>
      <c r="J143" s="17" t="s">
        <v>57</v>
      </c>
      <c r="K143" s="17">
        <v>5</v>
      </c>
      <c r="L143" s="17">
        <v>0</v>
      </c>
      <c r="M143" s="17">
        <f t="shared" si="9"/>
        <v>5</v>
      </c>
      <c r="N143" s="17"/>
      <c r="O143" s="17"/>
      <c r="P143" s="57">
        <v>44588</v>
      </c>
      <c r="Q143" s="57">
        <v>44594</v>
      </c>
      <c r="R143" s="57">
        <v>44743</v>
      </c>
      <c r="S143" s="57">
        <v>44743</v>
      </c>
      <c r="T143" s="17" t="s">
        <v>879</v>
      </c>
      <c r="U143" s="72" t="s">
        <v>400</v>
      </c>
      <c r="V143" s="17" t="s">
        <v>59</v>
      </c>
      <c r="W143" s="17" t="s">
        <v>60</v>
      </c>
      <c r="X143" s="20" t="s">
        <v>61</v>
      </c>
      <c r="Y143" s="17" t="s">
        <v>62</v>
      </c>
      <c r="Z143" s="17" t="s">
        <v>63</v>
      </c>
      <c r="AA143" s="20" t="s">
        <v>817</v>
      </c>
      <c r="AB143" s="24"/>
      <c r="AC143" s="24"/>
      <c r="AD143" s="24"/>
      <c r="AE143" s="24"/>
      <c r="AF143" s="24"/>
      <c r="AG143" s="24"/>
      <c r="AH143" s="24"/>
      <c r="AI143" s="24"/>
      <c r="AJ143" s="24"/>
      <c r="AK143" s="24"/>
      <c r="AL143" s="58"/>
      <c r="AM143" s="25"/>
      <c r="AN143" s="26" t="s">
        <v>65</v>
      </c>
      <c r="AO143" s="27" t="s">
        <v>66</v>
      </c>
      <c r="AP143" s="17" t="s">
        <v>604</v>
      </c>
      <c r="AQ143" s="23">
        <f>+F143/K143</f>
        <v>4700000</v>
      </c>
      <c r="AR143" s="23">
        <f>+F143/M143</f>
        <v>4700000</v>
      </c>
      <c r="AS143" s="35" t="s">
        <v>880</v>
      </c>
      <c r="AT143" s="18" t="s">
        <v>740</v>
      </c>
      <c r="AU143" s="29"/>
      <c r="AV143" s="30"/>
      <c r="AW143" s="31"/>
      <c r="AX143" s="29"/>
      <c r="AY143" s="30"/>
      <c r="AZ143" s="31"/>
      <c r="BA143" s="32"/>
      <c r="BB143" s="33"/>
      <c r="BC143" s="59"/>
      <c r="BD143" s="60"/>
      <c r="BE143" s="61"/>
      <c r="BF143" s="59"/>
      <c r="BG143" s="60"/>
      <c r="BH143" s="61"/>
      <c r="BI143" s="59"/>
      <c r="BJ143" s="60"/>
      <c r="BK143" s="61"/>
      <c r="BL143" s="59"/>
      <c r="BM143" s="60"/>
      <c r="BN143" s="61"/>
      <c r="BO143" s="59"/>
      <c r="BP143" s="60"/>
      <c r="BQ143" s="61"/>
      <c r="BR143" s="59"/>
      <c r="BS143" s="60"/>
      <c r="BT143" s="61"/>
      <c r="BU143" s="59"/>
      <c r="BV143" s="60"/>
      <c r="BW143" s="61"/>
      <c r="BX143" s="59"/>
      <c r="BY143" s="32"/>
      <c r="BZ143" s="34"/>
    </row>
    <row r="144" spans="1:78" ht="101.25" customHeight="1" thickBot="1" x14ac:dyDescent="0.3">
      <c r="A144" s="17">
        <v>142</v>
      </c>
      <c r="B144" s="17">
        <v>2022</v>
      </c>
      <c r="C144" s="17" t="s">
        <v>881</v>
      </c>
      <c r="D144" s="17" t="s">
        <v>52</v>
      </c>
      <c r="E144" s="54">
        <v>18400000</v>
      </c>
      <c r="F144" s="55">
        <v>18400000</v>
      </c>
      <c r="G144" s="56" t="s">
        <v>53</v>
      </c>
      <c r="H144" s="17" t="s">
        <v>882</v>
      </c>
      <c r="I144" s="69" t="s">
        <v>169</v>
      </c>
      <c r="J144" s="17" t="s">
        <v>57</v>
      </c>
      <c r="K144" s="17">
        <v>4</v>
      </c>
      <c r="L144" s="17">
        <v>0</v>
      </c>
      <c r="M144" s="17">
        <f t="shared" si="9"/>
        <v>4</v>
      </c>
      <c r="N144" s="17"/>
      <c r="O144" s="17"/>
      <c r="P144" s="57">
        <v>44588</v>
      </c>
      <c r="Q144" s="57">
        <v>44594</v>
      </c>
      <c r="R144" s="57">
        <v>44713</v>
      </c>
      <c r="S144" s="57">
        <v>44713</v>
      </c>
      <c r="T144" s="19" t="s">
        <v>883</v>
      </c>
      <c r="U144" s="72" t="s">
        <v>298</v>
      </c>
      <c r="V144" s="17" t="s">
        <v>59</v>
      </c>
      <c r="W144" s="17" t="s">
        <v>93</v>
      </c>
      <c r="X144" s="20" t="s">
        <v>61</v>
      </c>
      <c r="Y144" s="19" t="s">
        <v>62</v>
      </c>
      <c r="Z144" s="19" t="s">
        <v>63</v>
      </c>
      <c r="AA144" s="20" t="s">
        <v>596</v>
      </c>
      <c r="AB144" s="24"/>
      <c r="AC144" s="24"/>
      <c r="AD144" s="24"/>
      <c r="AE144" s="24"/>
      <c r="AF144" s="24"/>
      <c r="AG144" s="24"/>
      <c r="AH144" s="24"/>
      <c r="AI144" s="24"/>
      <c r="AJ144" s="24"/>
      <c r="AK144" s="24"/>
      <c r="AL144" s="58"/>
      <c r="AM144" s="25"/>
      <c r="AN144" s="26" t="s">
        <v>65</v>
      </c>
      <c r="AO144" s="27" t="s">
        <v>66</v>
      </c>
      <c r="AP144" s="17" t="s">
        <v>111</v>
      </c>
      <c r="AQ144" s="23">
        <f>+F144/K144</f>
        <v>4600000</v>
      </c>
      <c r="AR144" s="23">
        <f>+F144/M144</f>
        <v>4600000</v>
      </c>
      <c r="AS144" s="35" t="s">
        <v>884</v>
      </c>
      <c r="AT144" s="18" t="s">
        <v>740</v>
      </c>
      <c r="AU144" s="29"/>
      <c r="AV144" s="30"/>
      <c r="AW144" s="31"/>
      <c r="AX144" s="29"/>
      <c r="AY144" s="30"/>
      <c r="AZ144" s="31"/>
      <c r="BA144" s="32"/>
      <c r="BB144" s="33"/>
      <c r="BC144" s="59"/>
      <c r="BD144" s="60"/>
      <c r="BE144" s="61"/>
      <c r="BF144" s="59"/>
      <c r="BG144" s="60"/>
      <c r="BH144" s="61"/>
      <c r="BI144" s="59"/>
      <c r="BJ144" s="60"/>
      <c r="BK144" s="61"/>
      <c r="BL144" s="59"/>
      <c r="BM144" s="60"/>
      <c r="BN144" s="61"/>
      <c r="BO144" s="59"/>
      <c r="BP144" s="60"/>
      <c r="BQ144" s="61"/>
      <c r="BR144" s="59"/>
      <c r="BS144" s="60"/>
      <c r="BT144" s="61"/>
      <c r="BU144" s="59"/>
      <c r="BV144" s="60"/>
      <c r="BW144" s="61"/>
      <c r="BX144" s="59"/>
      <c r="BY144" s="32"/>
      <c r="BZ144" s="34"/>
    </row>
    <row r="145" spans="1:78" ht="101.25" customHeight="1" thickBot="1" x14ac:dyDescent="0.3">
      <c r="A145" s="17">
        <v>143</v>
      </c>
      <c r="B145" s="17">
        <v>2022</v>
      </c>
      <c r="C145" s="17" t="s">
        <v>885</v>
      </c>
      <c r="D145" s="17" t="s">
        <v>52</v>
      </c>
      <c r="E145" s="54">
        <v>8800000</v>
      </c>
      <c r="F145" s="55">
        <v>8800000</v>
      </c>
      <c r="G145" s="56" t="s">
        <v>53</v>
      </c>
      <c r="H145" s="17" t="s">
        <v>886</v>
      </c>
      <c r="I145" s="69" t="s">
        <v>887</v>
      </c>
      <c r="J145" s="17" t="s">
        <v>57</v>
      </c>
      <c r="K145" s="17">
        <v>4</v>
      </c>
      <c r="L145" s="17">
        <v>0</v>
      </c>
      <c r="M145" s="17">
        <f t="shared" si="9"/>
        <v>4</v>
      </c>
      <c r="N145" s="17"/>
      <c r="O145" s="17"/>
      <c r="P145" s="57">
        <v>44589</v>
      </c>
      <c r="Q145" s="57">
        <v>44594</v>
      </c>
      <c r="R145" s="57">
        <v>44713</v>
      </c>
      <c r="S145" s="57">
        <v>44713</v>
      </c>
      <c r="T145" s="19" t="s">
        <v>888</v>
      </c>
      <c r="U145" s="72" t="s">
        <v>92</v>
      </c>
      <c r="V145" s="19" t="s">
        <v>59</v>
      </c>
      <c r="W145" s="19" t="s">
        <v>93</v>
      </c>
      <c r="X145" s="20" t="s">
        <v>61</v>
      </c>
      <c r="Y145" s="17" t="s">
        <v>62</v>
      </c>
      <c r="Z145" s="17" t="s">
        <v>63</v>
      </c>
      <c r="AA145" s="20" t="s">
        <v>333</v>
      </c>
      <c r="AB145" s="24"/>
      <c r="AC145" s="24"/>
      <c r="AD145" s="24"/>
      <c r="AE145" s="24"/>
      <c r="AF145" s="24"/>
      <c r="AG145" s="24"/>
      <c r="AH145" s="24"/>
      <c r="AI145" s="24"/>
      <c r="AJ145" s="24"/>
      <c r="AK145" s="24"/>
      <c r="AL145" s="58"/>
      <c r="AM145" s="25"/>
      <c r="AN145" s="26" t="s">
        <v>65</v>
      </c>
      <c r="AO145" s="27" t="s">
        <v>66</v>
      </c>
      <c r="AP145" s="17" t="s">
        <v>445</v>
      </c>
      <c r="AQ145" s="23">
        <f>+F145/K145</f>
        <v>2200000</v>
      </c>
      <c r="AR145" s="23">
        <f>+F145/M145</f>
        <v>2200000</v>
      </c>
      <c r="AS145" s="35" t="s">
        <v>889</v>
      </c>
      <c r="AT145" s="18" t="s">
        <v>740</v>
      </c>
      <c r="AU145" s="29"/>
      <c r="AV145" s="30"/>
      <c r="AW145" s="31"/>
      <c r="AX145" s="29"/>
      <c r="AY145" s="30"/>
      <c r="AZ145" s="31"/>
      <c r="BA145" s="32"/>
      <c r="BB145" s="33"/>
      <c r="BC145" s="59"/>
      <c r="BD145" s="60"/>
      <c r="BE145" s="61"/>
      <c r="BF145" s="59"/>
      <c r="BG145" s="60"/>
      <c r="BH145" s="61"/>
      <c r="BI145" s="59"/>
      <c r="BJ145" s="60"/>
      <c r="BK145" s="61"/>
      <c r="BL145" s="59"/>
      <c r="BM145" s="60"/>
      <c r="BN145" s="61"/>
      <c r="BO145" s="59"/>
      <c r="BP145" s="60"/>
      <c r="BQ145" s="61"/>
      <c r="BR145" s="59"/>
      <c r="BS145" s="60"/>
      <c r="BT145" s="61"/>
      <c r="BU145" s="59"/>
      <c r="BV145" s="60"/>
      <c r="BW145" s="61"/>
      <c r="BX145" s="59"/>
      <c r="BY145" s="32"/>
      <c r="BZ145" s="34"/>
    </row>
    <row r="146" spans="1:78" ht="101.25" customHeight="1" thickBot="1" x14ac:dyDescent="0.3">
      <c r="A146" s="17">
        <v>144</v>
      </c>
      <c r="B146" s="17">
        <v>2022</v>
      </c>
      <c r="C146" s="17" t="s">
        <v>890</v>
      </c>
      <c r="D146" s="17" t="s">
        <v>52</v>
      </c>
      <c r="E146" s="54">
        <v>8000000</v>
      </c>
      <c r="F146" s="55">
        <v>8000000</v>
      </c>
      <c r="G146" s="56" t="s">
        <v>53</v>
      </c>
      <c r="H146" s="17" t="s">
        <v>891</v>
      </c>
      <c r="I146" s="69" t="s">
        <v>122</v>
      </c>
      <c r="J146" s="17" t="s">
        <v>57</v>
      </c>
      <c r="K146" s="17">
        <v>4</v>
      </c>
      <c r="L146" s="17">
        <v>0</v>
      </c>
      <c r="M146" s="17">
        <f t="shared" si="9"/>
        <v>4</v>
      </c>
      <c r="N146" s="17"/>
      <c r="O146" s="17"/>
      <c r="P146" s="57">
        <v>44589</v>
      </c>
      <c r="Q146" s="57">
        <v>44594</v>
      </c>
      <c r="R146" s="57">
        <v>44713</v>
      </c>
      <c r="S146" s="57">
        <v>44713</v>
      </c>
      <c r="T146" s="52" t="s">
        <v>892</v>
      </c>
      <c r="U146" s="72" t="s">
        <v>92</v>
      </c>
      <c r="V146" s="17" t="s">
        <v>59</v>
      </c>
      <c r="W146" s="17" t="s">
        <v>93</v>
      </c>
      <c r="X146" s="20" t="s">
        <v>61</v>
      </c>
      <c r="Y146" s="19" t="s">
        <v>62</v>
      </c>
      <c r="Z146" s="19" t="s">
        <v>63</v>
      </c>
      <c r="AA146" s="20" t="s">
        <v>117</v>
      </c>
      <c r="AB146" s="24"/>
      <c r="AC146" s="24"/>
      <c r="AD146" s="24"/>
      <c r="AE146" s="24"/>
      <c r="AF146" s="24"/>
      <c r="AG146" s="24"/>
      <c r="AH146" s="24"/>
      <c r="AI146" s="24"/>
      <c r="AJ146" s="24"/>
      <c r="AK146" s="24"/>
      <c r="AL146" s="58"/>
      <c r="AM146" s="25"/>
      <c r="AN146" s="26" t="s">
        <v>65</v>
      </c>
      <c r="AO146" s="27" t="s">
        <v>66</v>
      </c>
      <c r="AP146" s="17" t="s">
        <v>219</v>
      </c>
      <c r="AQ146" s="23">
        <f>+F146/K146</f>
        <v>2000000</v>
      </c>
      <c r="AR146" s="23">
        <f>+F146/M146</f>
        <v>2000000</v>
      </c>
      <c r="AS146" s="35" t="s">
        <v>893</v>
      </c>
      <c r="AT146" s="18" t="s">
        <v>740</v>
      </c>
      <c r="AU146" s="29"/>
      <c r="AV146" s="30"/>
      <c r="AW146" s="31"/>
      <c r="AX146" s="29"/>
      <c r="AY146" s="30"/>
      <c r="AZ146" s="31"/>
      <c r="BA146" s="32"/>
      <c r="BB146" s="33"/>
      <c r="BC146" s="59"/>
      <c r="BD146" s="60"/>
      <c r="BE146" s="61"/>
      <c r="BF146" s="59"/>
      <c r="BG146" s="60"/>
      <c r="BH146" s="61"/>
      <c r="BI146" s="59"/>
      <c r="BJ146" s="60"/>
      <c r="BK146" s="61"/>
      <c r="BL146" s="59"/>
      <c r="BM146" s="60"/>
      <c r="BN146" s="61"/>
      <c r="BO146" s="59"/>
      <c r="BP146" s="60"/>
      <c r="BQ146" s="61"/>
      <c r="BR146" s="59"/>
      <c r="BS146" s="60"/>
      <c r="BT146" s="61"/>
      <c r="BU146" s="59"/>
      <c r="BV146" s="60"/>
      <c r="BW146" s="61"/>
      <c r="BX146" s="59"/>
      <c r="BY146" s="32"/>
      <c r="BZ146" s="34"/>
    </row>
    <row r="147" spans="1:78" ht="101.25" customHeight="1" thickBot="1" x14ac:dyDescent="0.3">
      <c r="A147" s="17">
        <v>145</v>
      </c>
      <c r="B147" s="17">
        <v>2022</v>
      </c>
      <c r="C147" s="17" t="s">
        <v>894</v>
      </c>
      <c r="D147" s="17" t="s">
        <v>52</v>
      </c>
      <c r="E147" s="54">
        <v>25900000</v>
      </c>
      <c r="F147" s="55">
        <v>25900000</v>
      </c>
      <c r="G147" s="56" t="s">
        <v>53</v>
      </c>
      <c r="H147" s="17" t="s">
        <v>895</v>
      </c>
      <c r="I147" s="69" t="s">
        <v>896</v>
      </c>
      <c r="J147" s="17" t="s">
        <v>57</v>
      </c>
      <c r="K147" s="17">
        <v>5</v>
      </c>
      <c r="L147" s="17">
        <v>0</v>
      </c>
      <c r="M147" s="17">
        <f t="shared" si="9"/>
        <v>5</v>
      </c>
      <c r="N147" s="17"/>
      <c r="O147" s="17"/>
      <c r="P147" s="57">
        <v>44589</v>
      </c>
      <c r="Q147" s="57">
        <v>44594</v>
      </c>
      <c r="R147" s="57">
        <v>44743</v>
      </c>
      <c r="S147" s="57">
        <v>44743</v>
      </c>
      <c r="T147" s="19" t="s">
        <v>547</v>
      </c>
      <c r="U147" s="72" t="s">
        <v>188</v>
      </c>
      <c r="V147" s="19" t="s">
        <v>59</v>
      </c>
      <c r="W147" s="17" t="s">
        <v>60</v>
      </c>
      <c r="X147" s="20" t="s">
        <v>61</v>
      </c>
      <c r="Y147" s="19" t="s">
        <v>62</v>
      </c>
      <c r="Z147" s="19" t="s">
        <v>63</v>
      </c>
      <c r="AA147" s="20" t="s">
        <v>560</v>
      </c>
      <c r="AB147" s="24"/>
      <c r="AC147" s="24"/>
      <c r="AD147" s="24"/>
      <c r="AE147" s="24"/>
      <c r="AF147" s="24"/>
      <c r="AG147" s="24"/>
      <c r="AH147" s="24"/>
      <c r="AI147" s="24"/>
      <c r="AJ147" s="24"/>
      <c r="AK147" s="24"/>
      <c r="AL147" s="58"/>
      <c r="AM147" s="25"/>
      <c r="AN147" s="26" t="s">
        <v>65</v>
      </c>
      <c r="AO147" s="27" t="s">
        <v>66</v>
      </c>
      <c r="AP147" s="17" t="s">
        <v>189</v>
      </c>
      <c r="AQ147" s="23">
        <f>+F147/K147</f>
        <v>5180000</v>
      </c>
      <c r="AR147" s="23">
        <f>+F147/M147</f>
        <v>5180000</v>
      </c>
      <c r="AS147" s="35" t="s">
        <v>897</v>
      </c>
      <c r="AT147" s="18" t="s">
        <v>78</v>
      </c>
      <c r="AU147" s="29"/>
      <c r="AV147" s="30"/>
      <c r="AW147" s="31"/>
      <c r="AX147" s="29"/>
      <c r="AY147" s="30"/>
      <c r="AZ147" s="31"/>
      <c r="BA147" s="32"/>
      <c r="BB147" s="33"/>
      <c r="BC147" s="59"/>
      <c r="BD147" s="60"/>
      <c r="BE147" s="61"/>
      <c r="BF147" s="59"/>
      <c r="BG147" s="60"/>
      <c r="BH147" s="61"/>
      <c r="BI147" s="59"/>
      <c r="BJ147" s="60"/>
      <c r="BK147" s="61"/>
      <c r="BL147" s="59"/>
      <c r="BM147" s="60"/>
      <c r="BN147" s="61"/>
      <c r="BO147" s="59"/>
      <c r="BP147" s="60"/>
      <c r="BQ147" s="61"/>
      <c r="BR147" s="59"/>
      <c r="BS147" s="60"/>
      <c r="BT147" s="61"/>
      <c r="BU147" s="59"/>
      <c r="BV147" s="60"/>
      <c r="BW147" s="61"/>
      <c r="BX147" s="59"/>
      <c r="BY147" s="32"/>
      <c r="BZ147" s="34"/>
    </row>
    <row r="148" spans="1:78" ht="101.25" customHeight="1" thickBot="1" x14ac:dyDescent="0.3">
      <c r="A148" s="17">
        <v>146</v>
      </c>
      <c r="B148" s="17">
        <v>2022</v>
      </c>
      <c r="C148" s="17" t="s">
        <v>898</v>
      </c>
      <c r="D148" s="17" t="s">
        <v>52</v>
      </c>
      <c r="E148" s="54">
        <v>7520000</v>
      </c>
      <c r="F148" s="55">
        <v>7520000</v>
      </c>
      <c r="G148" s="56" t="s">
        <v>53</v>
      </c>
      <c r="H148" s="17" t="s">
        <v>899</v>
      </c>
      <c r="I148" s="69" t="s">
        <v>900</v>
      </c>
      <c r="J148" s="17" t="s">
        <v>57</v>
      </c>
      <c r="K148" s="17">
        <v>4</v>
      </c>
      <c r="L148" s="17">
        <v>0</v>
      </c>
      <c r="M148" s="17">
        <f t="shared" si="9"/>
        <v>4</v>
      </c>
      <c r="N148" s="17"/>
      <c r="O148" s="17"/>
      <c r="P148" s="57">
        <v>44589</v>
      </c>
      <c r="Q148" s="57">
        <v>44594</v>
      </c>
      <c r="R148" s="57">
        <v>44713</v>
      </c>
      <c r="S148" s="57">
        <v>44713</v>
      </c>
      <c r="T148" s="19" t="s">
        <v>901</v>
      </c>
      <c r="U148" s="72" t="s">
        <v>92</v>
      </c>
      <c r="V148" s="17" t="s">
        <v>84</v>
      </c>
      <c r="W148" s="17" t="s">
        <v>93</v>
      </c>
      <c r="X148" s="20" t="s">
        <v>61</v>
      </c>
      <c r="Y148" s="19" t="s">
        <v>62</v>
      </c>
      <c r="Z148" s="19" t="s">
        <v>63</v>
      </c>
      <c r="AA148" s="20" t="s">
        <v>902</v>
      </c>
      <c r="AB148" s="24"/>
      <c r="AC148" s="24"/>
      <c r="AD148" s="24"/>
      <c r="AE148" s="24"/>
      <c r="AF148" s="24"/>
      <c r="AG148" s="24"/>
      <c r="AH148" s="24"/>
      <c r="AI148" s="24"/>
      <c r="AJ148" s="24"/>
      <c r="AK148" s="24"/>
      <c r="AL148" s="58"/>
      <c r="AM148" s="25"/>
      <c r="AN148" s="26" t="s">
        <v>65</v>
      </c>
      <c r="AO148" s="27" t="s">
        <v>66</v>
      </c>
      <c r="AP148" s="17" t="s">
        <v>604</v>
      </c>
      <c r="AQ148" s="23">
        <f>+F148/K148</f>
        <v>1880000</v>
      </c>
      <c r="AR148" s="23">
        <f>+F148/M148</f>
        <v>1880000</v>
      </c>
      <c r="AS148" s="35" t="s">
        <v>903</v>
      </c>
      <c r="AT148" s="18" t="s">
        <v>740</v>
      </c>
      <c r="AU148" s="29"/>
      <c r="AV148" s="30"/>
      <c r="AW148" s="31"/>
      <c r="AX148" s="29"/>
      <c r="AY148" s="30"/>
      <c r="AZ148" s="31"/>
      <c r="BA148" s="32"/>
      <c r="BB148" s="33"/>
      <c r="BC148" s="59"/>
      <c r="BD148" s="60"/>
      <c r="BE148" s="61"/>
      <c r="BF148" s="59"/>
      <c r="BG148" s="60"/>
      <c r="BH148" s="61"/>
      <c r="BI148" s="59"/>
      <c r="BJ148" s="60"/>
      <c r="BK148" s="61"/>
      <c r="BL148" s="59"/>
      <c r="BM148" s="60"/>
      <c r="BN148" s="61"/>
      <c r="BO148" s="59"/>
      <c r="BP148" s="60"/>
      <c r="BQ148" s="61"/>
      <c r="BR148" s="59"/>
      <c r="BS148" s="60"/>
      <c r="BT148" s="61"/>
      <c r="BU148" s="59"/>
      <c r="BV148" s="60"/>
      <c r="BW148" s="61"/>
      <c r="BX148" s="59"/>
      <c r="BY148" s="32"/>
      <c r="BZ148" s="34"/>
    </row>
    <row r="149" spans="1:78" ht="101.25" customHeight="1" x14ac:dyDescent="0.25">
      <c r="A149" s="17">
        <v>147</v>
      </c>
      <c r="B149" s="17">
        <v>2022</v>
      </c>
      <c r="C149" s="17" t="s">
        <v>904</v>
      </c>
      <c r="D149" s="17" t="s">
        <v>52</v>
      </c>
      <c r="E149" s="54">
        <v>18400000</v>
      </c>
      <c r="F149" s="55">
        <v>18400000</v>
      </c>
      <c r="G149" s="56" t="s">
        <v>53</v>
      </c>
      <c r="H149" s="17" t="s">
        <v>905</v>
      </c>
      <c r="I149" s="69" t="s">
        <v>906</v>
      </c>
      <c r="J149" s="17" t="s">
        <v>57</v>
      </c>
      <c r="K149" s="17">
        <v>4</v>
      </c>
      <c r="L149" s="17">
        <v>0</v>
      </c>
      <c r="M149" s="17">
        <f t="shared" si="9"/>
        <v>4</v>
      </c>
      <c r="N149" s="17"/>
      <c r="O149" s="17"/>
      <c r="P149" s="57">
        <v>44589</v>
      </c>
      <c r="Q149" s="57">
        <v>44594</v>
      </c>
      <c r="R149" s="57">
        <v>44713</v>
      </c>
      <c r="S149" s="57">
        <v>44713</v>
      </c>
      <c r="T149" s="19" t="s">
        <v>907</v>
      </c>
      <c r="U149" s="72" t="s">
        <v>165</v>
      </c>
      <c r="V149" s="17" t="s">
        <v>84</v>
      </c>
      <c r="W149" s="17" t="s">
        <v>60</v>
      </c>
      <c r="X149" s="20" t="s">
        <v>61</v>
      </c>
      <c r="Y149" s="19" t="s">
        <v>62</v>
      </c>
      <c r="Z149" s="19" t="s">
        <v>63</v>
      </c>
      <c r="AA149" s="20" t="s">
        <v>548</v>
      </c>
      <c r="AB149" s="24"/>
      <c r="AC149" s="24"/>
      <c r="AD149" s="24"/>
      <c r="AE149" s="24"/>
      <c r="AF149" s="24"/>
      <c r="AG149" s="24"/>
      <c r="AH149" s="24"/>
      <c r="AI149" s="24"/>
      <c r="AJ149" s="24"/>
      <c r="AK149" s="24"/>
      <c r="AL149" s="58"/>
      <c r="AM149" s="25"/>
      <c r="AN149" s="26" t="s">
        <v>65</v>
      </c>
      <c r="AO149" s="27" t="s">
        <v>66</v>
      </c>
      <c r="AP149" s="17" t="s">
        <v>189</v>
      </c>
      <c r="AQ149" s="23">
        <f>+F149/K149</f>
        <v>4600000</v>
      </c>
      <c r="AR149" s="23">
        <f>+F149/M149</f>
        <v>4600000</v>
      </c>
      <c r="AS149" s="35" t="s">
        <v>908</v>
      </c>
      <c r="AT149" s="18" t="s">
        <v>146</v>
      </c>
      <c r="AU149" s="29"/>
      <c r="AV149" s="30"/>
      <c r="AW149" s="31"/>
      <c r="AX149" s="29"/>
      <c r="AY149" s="30"/>
      <c r="AZ149" s="31"/>
      <c r="BA149" s="32"/>
      <c r="BB149" s="33"/>
      <c r="BC149" s="59"/>
      <c r="BD149" s="60"/>
      <c r="BE149" s="61"/>
      <c r="BF149" s="59"/>
      <c r="BG149" s="60"/>
      <c r="BH149" s="61"/>
      <c r="BI149" s="59"/>
      <c r="BJ149" s="60"/>
      <c r="BK149" s="61"/>
      <c r="BL149" s="59"/>
      <c r="BM149" s="60"/>
      <c r="BN149" s="61"/>
      <c r="BO149" s="59"/>
      <c r="BP149" s="60"/>
      <c r="BQ149" s="61"/>
      <c r="BR149" s="59"/>
      <c r="BS149" s="60"/>
      <c r="BT149" s="61"/>
      <c r="BU149" s="59"/>
      <c r="BV149" s="60"/>
      <c r="BW149" s="61"/>
      <c r="BX149" s="59"/>
      <c r="BY149" s="32"/>
      <c r="BZ149" s="34"/>
    </row>
  </sheetData>
  <mergeCells count="1">
    <mergeCell ref="A1:BZ1"/>
  </mergeCells>
  <conditionalFormatting sqref="P111:P113 P120:S120 P117:P119 P121 P114:S116 P122:S122">
    <cfRule type="containsText" dxfId="776" priority="775" operator="containsText" text="CONVENIO">
      <formula>NOT(ISERROR(SEARCH("CONVENIO",P111)))</formula>
    </cfRule>
    <cfRule type="containsText" dxfId="775" priority="776" operator="containsText" text="ANULADO">
      <formula>NOT(ISERROR(SEARCH("ANULADO",P111)))</formula>
    </cfRule>
    <cfRule type="containsText" dxfId="774" priority="777" operator="containsText" text="ANULADO">
      <formula>NOT(ISERROR(SEARCH("ANULADO",P111)))</formula>
    </cfRule>
  </conditionalFormatting>
  <conditionalFormatting sqref="P111:P113 P120:S120 P117:P119 P121 P114:S116 P122:S122">
    <cfRule type="containsText" dxfId="773" priority="773" operator="containsText" text="CONVENIO">
      <formula>NOT(ISERROR(SEARCH("CONVENIO",P111)))</formula>
    </cfRule>
    <cfRule type="containsText" dxfId="772" priority="774" operator="containsText" text="ANULADO">
      <formula>NOT(ISERROR(SEARCH("ANULADO",P111)))</formula>
    </cfRule>
  </conditionalFormatting>
  <conditionalFormatting sqref="P111:P113 P120:S120 P117:P119 P121 P114:S116 P122:S122">
    <cfRule type="cellIs" dxfId="771" priority="771" operator="equal">
      <formula>"CONVENIO"</formula>
    </cfRule>
    <cfRule type="cellIs" dxfId="770" priority="772" operator="equal">
      <formula>"ANULADO"</formula>
    </cfRule>
  </conditionalFormatting>
  <conditionalFormatting sqref="Q3:R3">
    <cfRule type="containsText" dxfId="769" priority="768" operator="containsText" text="CONVENIO">
      <formula>NOT(ISERROR(SEARCH("CONVENIO",Q3)))</formula>
    </cfRule>
    <cfRule type="containsText" dxfId="768" priority="769" operator="containsText" text="ANULADO">
      <formula>NOT(ISERROR(SEARCH("ANULADO",Q3)))</formula>
    </cfRule>
    <cfRule type="containsText" dxfId="767" priority="770" operator="containsText" text="ANULADO">
      <formula>NOT(ISERROR(SEARCH("ANULADO",Q3)))</formula>
    </cfRule>
  </conditionalFormatting>
  <conditionalFormatting sqref="Q3:R3">
    <cfRule type="containsText" dxfId="766" priority="766" operator="containsText" text="CONVENIO">
      <formula>NOT(ISERROR(SEARCH("CONVENIO",Q3)))</formula>
    </cfRule>
    <cfRule type="containsText" dxfId="765" priority="767" operator="containsText" text="ANULADO">
      <formula>NOT(ISERROR(SEARCH("ANULADO",Q3)))</formula>
    </cfRule>
  </conditionalFormatting>
  <conditionalFormatting sqref="Q3:R3">
    <cfRule type="cellIs" dxfId="764" priority="764" operator="equal">
      <formula>"CONVENIO"</formula>
    </cfRule>
    <cfRule type="cellIs" dxfId="763" priority="765" operator="equal">
      <formula>"ANULADO"</formula>
    </cfRule>
  </conditionalFormatting>
  <conditionalFormatting sqref="S3">
    <cfRule type="containsText" dxfId="762" priority="761" operator="containsText" text="CONVENIO">
      <formula>NOT(ISERROR(SEARCH("CONVENIO",S3)))</formula>
    </cfRule>
    <cfRule type="containsText" dxfId="761" priority="762" operator="containsText" text="ANULADO">
      <formula>NOT(ISERROR(SEARCH("ANULADO",S3)))</formula>
    </cfRule>
    <cfRule type="containsText" dxfId="760" priority="763" operator="containsText" text="ANULADO">
      <formula>NOT(ISERROR(SEARCH("ANULADO",S3)))</formula>
    </cfRule>
  </conditionalFormatting>
  <conditionalFormatting sqref="S3">
    <cfRule type="containsText" dxfId="759" priority="759" operator="containsText" text="CONVENIO">
      <formula>NOT(ISERROR(SEARCH("CONVENIO",S3)))</formula>
    </cfRule>
    <cfRule type="containsText" dxfId="758" priority="760" operator="containsText" text="ANULADO">
      <formula>NOT(ISERROR(SEARCH("ANULADO",S3)))</formula>
    </cfRule>
  </conditionalFormatting>
  <conditionalFormatting sqref="S3">
    <cfRule type="cellIs" dxfId="757" priority="757" operator="equal">
      <formula>"CONVENIO"</formula>
    </cfRule>
    <cfRule type="cellIs" dxfId="756" priority="758" operator="equal">
      <formula>"ANULADO"</formula>
    </cfRule>
  </conditionalFormatting>
  <conditionalFormatting sqref="P3">
    <cfRule type="containsText" dxfId="755" priority="754" operator="containsText" text="CONVENIO">
      <formula>NOT(ISERROR(SEARCH("CONVENIO",P3)))</formula>
    </cfRule>
    <cfRule type="containsText" dxfId="754" priority="755" operator="containsText" text="ANULADO">
      <formula>NOT(ISERROR(SEARCH("ANULADO",P3)))</formula>
    </cfRule>
    <cfRule type="containsText" dxfId="753" priority="756" operator="containsText" text="ANULADO">
      <formula>NOT(ISERROR(SEARCH("ANULADO",P3)))</formula>
    </cfRule>
  </conditionalFormatting>
  <conditionalFormatting sqref="P3">
    <cfRule type="containsText" dxfId="752" priority="752" operator="containsText" text="CONVENIO">
      <formula>NOT(ISERROR(SEARCH("CONVENIO",P3)))</formula>
    </cfRule>
    <cfRule type="containsText" dxfId="751" priority="753" operator="containsText" text="ANULADO">
      <formula>NOT(ISERROR(SEARCH("ANULADO",P3)))</formula>
    </cfRule>
  </conditionalFormatting>
  <conditionalFormatting sqref="P3">
    <cfRule type="cellIs" dxfId="750" priority="750" operator="equal">
      <formula>"CONVENIO"</formula>
    </cfRule>
    <cfRule type="cellIs" dxfId="749" priority="751" operator="equal">
      <formula>"ANULADO"</formula>
    </cfRule>
  </conditionalFormatting>
  <conditionalFormatting sqref="Q4:R81">
    <cfRule type="containsText" dxfId="748" priority="747" operator="containsText" text="CONVENIO">
      <formula>NOT(ISERROR(SEARCH("CONVENIO",Q4)))</formula>
    </cfRule>
    <cfRule type="containsText" dxfId="747" priority="748" operator="containsText" text="ANULADO">
      <formula>NOT(ISERROR(SEARCH("ANULADO",Q4)))</formula>
    </cfRule>
    <cfRule type="containsText" dxfId="746" priority="749" operator="containsText" text="ANULADO">
      <formula>NOT(ISERROR(SEARCH("ANULADO",Q4)))</formula>
    </cfRule>
  </conditionalFormatting>
  <conditionalFormatting sqref="Q4:R81">
    <cfRule type="containsText" dxfId="745" priority="745" operator="containsText" text="CONVENIO">
      <formula>NOT(ISERROR(SEARCH("CONVENIO",Q4)))</formula>
    </cfRule>
    <cfRule type="containsText" dxfId="744" priority="746" operator="containsText" text="ANULADO">
      <formula>NOT(ISERROR(SEARCH("ANULADO",Q4)))</formula>
    </cfRule>
  </conditionalFormatting>
  <conditionalFormatting sqref="Q4:R81">
    <cfRule type="cellIs" dxfId="743" priority="743" operator="equal">
      <formula>"CONVENIO"</formula>
    </cfRule>
    <cfRule type="cellIs" dxfId="742" priority="744" operator="equal">
      <formula>"ANULADO"</formula>
    </cfRule>
  </conditionalFormatting>
  <conditionalFormatting sqref="S4:S75 S77:S80">
    <cfRule type="containsText" dxfId="741" priority="740" operator="containsText" text="CONVENIO">
      <formula>NOT(ISERROR(SEARCH("CONVENIO",S4)))</formula>
    </cfRule>
    <cfRule type="containsText" dxfId="740" priority="741" operator="containsText" text="ANULADO">
      <formula>NOT(ISERROR(SEARCH("ANULADO",S4)))</formula>
    </cfRule>
    <cfRule type="containsText" dxfId="739" priority="742" operator="containsText" text="ANULADO">
      <formula>NOT(ISERROR(SEARCH("ANULADO",S4)))</formula>
    </cfRule>
  </conditionalFormatting>
  <conditionalFormatting sqref="S4:S75 S77:S80">
    <cfRule type="containsText" dxfId="738" priority="738" operator="containsText" text="CONVENIO">
      <formula>NOT(ISERROR(SEARCH("CONVENIO",S4)))</formula>
    </cfRule>
    <cfRule type="containsText" dxfId="737" priority="739" operator="containsText" text="ANULADO">
      <formula>NOT(ISERROR(SEARCH("ANULADO",S4)))</formula>
    </cfRule>
  </conditionalFormatting>
  <conditionalFormatting sqref="S4:S75 S77:S80">
    <cfRule type="cellIs" dxfId="736" priority="736" operator="equal">
      <formula>"CONVENIO"</formula>
    </cfRule>
    <cfRule type="cellIs" dxfId="735" priority="737" operator="equal">
      <formula>"ANULADO"</formula>
    </cfRule>
  </conditionalFormatting>
  <conditionalFormatting sqref="P4:P58 P77:P80 P82 P60:P75">
    <cfRule type="containsText" dxfId="734" priority="733" operator="containsText" text="CONVENIO">
      <formula>NOT(ISERROR(SEARCH("CONVENIO",P4)))</formula>
    </cfRule>
    <cfRule type="containsText" dxfId="733" priority="734" operator="containsText" text="ANULADO">
      <formula>NOT(ISERROR(SEARCH("ANULADO",P4)))</formula>
    </cfRule>
    <cfRule type="containsText" dxfId="732" priority="735" operator="containsText" text="ANULADO">
      <formula>NOT(ISERROR(SEARCH("ANULADO",P4)))</formula>
    </cfRule>
  </conditionalFormatting>
  <conditionalFormatting sqref="P4:P58 P77:P80 P82 P60:P75">
    <cfRule type="containsText" dxfId="731" priority="731" operator="containsText" text="CONVENIO">
      <formula>NOT(ISERROR(SEARCH("CONVENIO",P4)))</formula>
    </cfRule>
    <cfRule type="containsText" dxfId="730" priority="732" operator="containsText" text="ANULADO">
      <formula>NOT(ISERROR(SEARCH("ANULADO",P4)))</formula>
    </cfRule>
  </conditionalFormatting>
  <conditionalFormatting sqref="P4:P58 P77:P80 P82 P60:P75">
    <cfRule type="cellIs" dxfId="729" priority="729" operator="equal">
      <formula>"CONVENIO"</formula>
    </cfRule>
    <cfRule type="cellIs" dxfId="728" priority="730" operator="equal">
      <formula>"ANULADO"</formula>
    </cfRule>
  </conditionalFormatting>
  <conditionalFormatting sqref="Q83:R83">
    <cfRule type="containsText" dxfId="727" priority="726" operator="containsText" text="CONVENIO">
      <formula>NOT(ISERROR(SEARCH("CONVENIO",Q83)))</formula>
    </cfRule>
    <cfRule type="containsText" dxfId="726" priority="727" operator="containsText" text="ANULADO">
      <formula>NOT(ISERROR(SEARCH("ANULADO",Q83)))</formula>
    </cfRule>
    <cfRule type="containsText" dxfId="725" priority="728" operator="containsText" text="ANULADO">
      <formula>NOT(ISERROR(SEARCH("ANULADO",Q83)))</formula>
    </cfRule>
  </conditionalFormatting>
  <conditionalFormatting sqref="Q83:R83">
    <cfRule type="containsText" dxfId="724" priority="724" operator="containsText" text="CONVENIO">
      <formula>NOT(ISERROR(SEARCH("CONVENIO",Q83)))</formula>
    </cfRule>
    <cfRule type="containsText" dxfId="723" priority="725" operator="containsText" text="ANULADO">
      <formula>NOT(ISERROR(SEARCH("ANULADO",Q83)))</formula>
    </cfRule>
  </conditionalFormatting>
  <conditionalFormatting sqref="Q83:R83">
    <cfRule type="cellIs" dxfId="722" priority="722" operator="equal">
      <formula>"CONVENIO"</formula>
    </cfRule>
    <cfRule type="cellIs" dxfId="721" priority="723" operator="equal">
      <formula>"ANULADO"</formula>
    </cfRule>
  </conditionalFormatting>
  <conditionalFormatting sqref="P83">
    <cfRule type="containsText" dxfId="720" priority="719" operator="containsText" text="CONVENIO">
      <formula>NOT(ISERROR(SEARCH("CONVENIO",P83)))</formula>
    </cfRule>
    <cfRule type="containsText" dxfId="719" priority="720" operator="containsText" text="ANULADO">
      <formula>NOT(ISERROR(SEARCH("ANULADO",P83)))</formula>
    </cfRule>
    <cfRule type="containsText" dxfId="718" priority="721" operator="containsText" text="ANULADO">
      <formula>NOT(ISERROR(SEARCH("ANULADO",P83)))</formula>
    </cfRule>
  </conditionalFormatting>
  <conditionalFormatting sqref="P83">
    <cfRule type="containsText" dxfId="717" priority="717" operator="containsText" text="CONVENIO">
      <formula>NOT(ISERROR(SEARCH("CONVENIO",P83)))</formula>
    </cfRule>
    <cfRule type="containsText" dxfId="716" priority="718" operator="containsText" text="ANULADO">
      <formula>NOT(ISERROR(SEARCH("ANULADO",P83)))</formula>
    </cfRule>
  </conditionalFormatting>
  <conditionalFormatting sqref="P83">
    <cfRule type="cellIs" dxfId="715" priority="715" operator="equal">
      <formula>"CONVENIO"</formula>
    </cfRule>
    <cfRule type="cellIs" dxfId="714" priority="716" operator="equal">
      <formula>"ANULADO"</formula>
    </cfRule>
  </conditionalFormatting>
  <conditionalFormatting sqref="Q87:R87 Q89:R89 Q91:R102 Q90">
    <cfRule type="containsText" dxfId="713" priority="712" operator="containsText" text="CONVENIO">
      <formula>NOT(ISERROR(SEARCH("CONVENIO",Q87)))</formula>
    </cfRule>
    <cfRule type="containsText" dxfId="712" priority="713" operator="containsText" text="ANULADO">
      <formula>NOT(ISERROR(SEARCH("ANULADO",Q87)))</formula>
    </cfRule>
    <cfRule type="containsText" dxfId="711" priority="714" operator="containsText" text="ANULADO">
      <formula>NOT(ISERROR(SEARCH("ANULADO",Q87)))</formula>
    </cfRule>
  </conditionalFormatting>
  <conditionalFormatting sqref="Q87:R87 Q89:R89 Q91:R102 Q90">
    <cfRule type="containsText" dxfId="710" priority="710" operator="containsText" text="CONVENIO">
      <formula>NOT(ISERROR(SEARCH("CONVENIO",Q87)))</formula>
    </cfRule>
    <cfRule type="containsText" dxfId="709" priority="711" operator="containsText" text="ANULADO">
      <formula>NOT(ISERROR(SEARCH("ANULADO",Q87)))</formula>
    </cfRule>
  </conditionalFormatting>
  <conditionalFormatting sqref="Q87:R87 Q89:R89 Q91:R102 Q90">
    <cfRule type="cellIs" dxfId="708" priority="708" operator="equal">
      <formula>"CONVENIO"</formula>
    </cfRule>
    <cfRule type="cellIs" dxfId="707" priority="709" operator="equal">
      <formula>"ANULADO"</formula>
    </cfRule>
  </conditionalFormatting>
  <conditionalFormatting sqref="P86:P103">
    <cfRule type="containsText" dxfId="706" priority="705" operator="containsText" text="CONVENIO">
      <formula>NOT(ISERROR(SEARCH("CONVENIO",P86)))</formula>
    </cfRule>
    <cfRule type="containsText" dxfId="705" priority="706" operator="containsText" text="ANULADO">
      <formula>NOT(ISERROR(SEARCH("ANULADO",P86)))</formula>
    </cfRule>
    <cfRule type="containsText" dxfId="704" priority="707" operator="containsText" text="ANULADO">
      <formula>NOT(ISERROR(SEARCH("ANULADO",P86)))</formula>
    </cfRule>
  </conditionalFormatting>
  <conditionalFormatting sqref="P86:P103">
    <cfRule type="containsText" dxfId="703" priority="703" operator="containsText" text="CONVENIO">
      <formula>NOT(ISERROR(SEARCH("CONVENIO",P86)))</formula>
    </cfRule>
    <cfRule type="containsText" dxfId="702" priority="704" operator="containsText" text="ANULADO">
      <formula>NOT(ISERROR(SEARCH("ANULADO",P86)))</formula>
    </cfRule>
  </conditionalFormatting>
  <conditionalFormatting sqref="P86:P103">
    <cfRule type="cellIs" dxfId="701" priority="701" operator="equal">
      <formula>"CONVENIO"</formula>
    </cfRule>
    <cfRule type="cellIs" dxfId="700" priority="702" operator="equal">
      <formula>"ANULADO"</formula>
    </cfRule>
  </conditionalFormatting>
  <conditionalFormatting sqref="S89 S102">
    <cfRule type="containsText" dxfId="699" priority="698" operator="containsText" text="CONVENIO">
      <formula>NOT(ISERROR(SEARCH("CONVENIO",S89)))</formula>
    </cfRule>
    <cfRule type="containsText" dxfId="698" priority="699" operator="containsText" text="ANULADO">
      <formula>NOT(ISERROR(SEARCH("ANULADO",S89)))</formula>
    </cfRule>
    <cfRule type="containsText" dxfId="697" priority="700" operator="containsText" text="ANULADO">
      <formula>NOT(ISERROR(SEARCH("ANULADO",S89)))</formula>
    </cfRule>
  </conditionalFormatting>
  <conditionalFormatting sqref="S89 S102">
    <cfRule type="containsText" dxfId="696" priority="696" operator="containsText" text="CONVENIO">
      <formula>NOT(ISERROR(SEARCH("CONVENIO",S89)))</formula>
    </cfRule>
    <cfRule type="containsText" dxfId="695" priority="697" operator="containsText" text="ANULADO">
      <formula>NOT(ISERROR(SEARCH("ANULADO",S89)))</formula>
    </cfRule>
  </conditionalFormatting>
  <conditionalFormatting sqref="S89 S102">
    <cfRule type="cellIs" dxfId="694" priority="694" operator="equal">
      <formula>"CONVENIO"</formula>
    </cfRule>
    <cfRule type="cellIs" dxfId="693" priority="695" operator="equal">
      <formula>"ANULADO"</formula>
    </cfRule>
  </conditionalFormatting>
  <conditionalFormatting sqref="P84">
    <cfRule type="containsText" dxfId="692" priority="691" operator="containsText" text="CONVENIO">
      <formula>NOT(ISERROR(SEARCH("CONVENIO",P84)))</formula>
    </cfRule>
    <cfRule type="containsText" dxfId="691" priority="692" operator="containsText" text="ANULADO">
      <formula>NOT(ISERROR(SEARCH("ANULADO",P84)))</formula>
    </cfRule>
    <cfRule type="containsText" dxfId="690" priority="693" operator="containsText" text="ANULADO">
      <formula>NOT(ISERROR(SEARCH("ANULADO",P84)))</formula>
    </cfRule>
  </conditionalFormatting>
  <conditionalFormatting sqref="P84">
    <cfRule type="containsText" dxfId="689" priority="689" operator="containsText" text="CONVENIO">
      <formula>NOT(ISERROR(SEARCH("CONVENIO",P84)))</formula>
    </cfRule>
    <cfRule type="containsText" dxfId="688" priority="690" operator="containsText" text="ANULADO">
      <formula>NOT(ISERROR(SEARCH("ANULADO",P84)))</formula>
    </cfRule>
  </conditionalFormatting>
  <conditionalFormatting sqref="P84">
    <cfRule type="cellIs" dxfId="687" priority="687" operator="equal">
      <formula>"CONVENIO"</formula>
    </cfRule>
    <cfRule type="cellIs" dxfId="686" priority="688" operator="equal">
      <formula>"ANULADO"</formula>
    </cfRule>
  </conditionalFormatting>
  <conditionalFormatting sqref="P85">
    <cfRule type="containsText" dxfId="685" priority="684" operator="containsText" text="CONVENIO">
      <formula>NOT(ISERROR(SEARCH("CONVENIO",P85)))</formula>
    </cfRule>
    <cfRule type="containsText" dxfId="684" priority="685" operator="containsText" text="ANULADO">
      <formula>NOT(ISERROR(SEARCH("ANULADO",P85)))</formula>
    </cfRule>
    <cfRule type="containsText" dxfId="683" priority="686" operator="containsText" text="ANULADO">
      <formula>NOT(ISERROR(SEARCH("ANULADO",P85)))</formula>
    </cfRule>
  </conditionalFormatting>
  <conditionalFormatting sqref="P85">
    <cfRule type="containsText" dxfId="682" priority="682" operator="containsText" text="CONVENIO">
      <formula>NOT(ISERROR(SEARCH("CONVENIO",P85)))</formula>
    </cfRule>
    <cfRule type="containsText" dxfId="681" priority="683" operator="containsText" text="ANULADO">
      <formula>NOT(ISERROR(SEARCH("ANULADO",P85)))</formula>
    </cfRule>
  </conditionalFormatting>
  <conditionalFormatting sqref="P85">
    <cfRule type="cellIs" dxfId="680" priority="680" operator="equal">
      <formula>"CONVENIO"</formula>
    </cfRule>
    <cfRule type="cellIs" dxfId="679" priority="681" operator="equal">
      <formula>"ANULADO"</formula>
    </cfRule>
  </conditionalFormatting>
  <conditionalFormatting sqref="S87">
    <cfRule type="containsText" dxfId="678" priority="677" operator="containsText" text="CONVENIO">
      <formula>NOT(ISERROR(SEARCH("CONVENIO",S87)))</formula>
    </cfRule>
    <cfRule type="containsText" dxfId="677" priority="678" operator="containsText" text="ANULADO">
      <formula>NOT(ISERROR(SEARCH("ANULADO",S87)))</formula>
    </cfRule>
    <cfRule type="containsText" dxfId="676" priority="679" operator="containsText" text="ANULADO">
      <formula>NOT(ISERROR(SEARCH("ANULADO",S87)))</formula>
    </cfRule>
  </conditionalFormatting>
  <conditionalFormatting sqref="S87">
    <cfRule type="containsText" dxfId="675" priority="675" operator="containsText" text="CONVENIO">
      <formula>NOT(ISERROR(SEARCH("CONVENIO",S87)))</formula>
    </cfRule>
    <cfRule type="containsText" dxfId="674" priority="676" operator="containsText" text="ANULADO">
      <formula>NOT(ISERROR(SEARCH("ANULADO",S87)))</formula>
    </cfRule>
  </conditionalFormatting>
  <conditionalFormatting sqref="S87">
    <cfRule type="cellIs" dxfId="673" priority="673" operator="equal">
      <formula>"CONVENIO"</formula>
    </cfRule>
    <cfRule type="cellIs" dxfId="672" priority="674" operator="equal">
      <formula>"ANULADO"</formula>
    </cfRule>
  </conditionalFormatting>
  <conditionalFormatting sqref="S92">
    <cfRule type="containsText" dxfId="671" priority="670" operator="containsText" text="CONVENIO">
      <formula>NOT(ISERROR(SEARCH("CONVENIO",S92)))</formula>
    </cfRule>
    <cfRule type="containsText" dxfId="670" priority="671" operator="containsText" text="ANULADO">
      <formula>NOT(ISERROR(SEARCH("ANULADO",S92)))</formula>
    </cfRule>
    <cfRule type="containsText" dxfId="669" priority="672" operator="containsText" text="ANULADO">
      <formula>NOT(ISERROR(SEARCH("ANULADO",S92)))</formula>
    </cfRule>
  </conditionalFormatting>
  <conditionalFormatting sqref="S92">
    <cfRule type="containsText" dxfId="668" priority="668" operator="containsText" text="CONVENIO">
      <formula>NOT(ISERROR(SEARCH("CONVENIO",S92)))</formula>
    </cfRule>
    <cfRule type="containsText" dxfId="667" priority="669" operator="containsText" text="ANULADO">
      <formula>NOT(ISERROR(SEARCH("ANULADO",S92)))</formula>
    </cfRule>
  </conditionalFormatting>
  <conditionalFormatting sqref="S92">
    <cfRule type="cellIs" dxfId="666" priority="666" operator="equal">
      <formula>"CONVENIO"</formula>
    </cfRule>
    <cfRule type="cellIs" dxfId="665" priority="667" operator="equal">
      <formula>"ANULADO"</formula>
    </cfRule>
  </conditionalFormatting>
  <conditionalFormatting sqref="S93">
    <cfRule type="containsText" dxfId="664" priority="663" operator="containsText" text="CONVENIO">
      <formula>NOT(ISERROR(SEARCH("CONVENIO",S93)))</formula>
    </cfRule>
    <cfRule type="containsText" dxfId="663" priority="664" operator="containsText" text="ANULADO">
      <formula>NOT(ISERROR(SEARCH("ANULADO",S93)))</formula>
    </cfRule>
    <cfRule type="containsText" dxfId="662" priority="665" operator="containsText" text="ANULADO">
      <formula>NOT(ISERROR(SEARCH("ANULADO",S93)))</formula>
    </cfRule>
  </conditionalFormatting>
  <conditionalFormatting sqref="S93">
    <cfRule type="containsText" dxfId="661" priority="661" operator="containsText" text="CONVENIO">
      <formula>NOT(ISERROR(SEARCH("CONVENIO",S93)))</formula>
    </cfRule>
    <cfRule type="containsText" dxfId="660" priority="662" operator="containsText" text="ANULADO">
      <formula>NOT(ISERROR(SEARCH("ANULADO",S93)))</formula>
    </cfRule>
  </conditionalFormatting>
  <conditionalFormatting sqref="S93">
    <cfRule type="cellIs" dxfId="659" priority="659" operator="equal">
      <formula>"CONVENIO"</formula>
    </cfRule>
    <cfRule type="cellIs" dxfId="658" priority="660" operator="equal">
      <formula>"ANULADO"</formula>
    </cfRule>
  </conditionalFormatting>
  <conditionalFormatting sqref="S94">
    <cfRule type="containsText" dxfId="657" priority="656" operator="containsText" text="CONVENIO">
      <formula>NOT(ISERROR(SEARCH("CONVENIO",S94)))</formula>
    </cfRule>
    <cfRule type="containsText" dxfId="656" priority="657" operator="containsText" text="ANULADO">
      <formula>NOT(ISERROR(SEARCH("ANULADO",S94)))</formula>
    </cfRule>
    <cfRule type="containsText" dxfId="655" priority="658" operator="containsText" text="ANULADO">
      <formula>NOT(ISERROR(SEARCH("ANULADO",S94)))</formula>
    </cfRule>
  </conditionalFormatting>
  <conditionalFormatting sqref="S94">
    <cfRule type="containsText" dxfId="654" priority="654" operator="containsText" text="CONVENIO">
      <formula>NOT(ISERROR(SEARCH("CONVENIO",S94)))</formula>
    </cfRule>
    <cfRule type="containsText" dxfId="653" priority="655" operator="containsText" text="ANULADO">
      <formula>NOT(ISERROR(SEARCH("ANULADO",S94)))</formula>
    </cfRule>
  </conditionalFormatting>
  <conditionalFormatting sqref="S94">
    <cfRule type="cellIs" dxfId="652" priority="652" operator="equal">
      <formula>"CONVENIO"</formula>
    </cfRule>
    <cfRule type="cellIs" dxfId="651" priority="653" operator="equal">
      <formula>"ANULADO"</formula>
    </cfRule>
  </conditionalFormatting>
  <conditionalFormatting sqref="S95">
    <cfRule type="containsText" dxfId="650" priority="649" operator="containsText" text="CONVENIO">
      <formula>NOT(ISERROR(SEARCH("CONVENIO",S95)))</formula>
    </cfRule>
    <cfRule type="containsText" dxfId="649" priority="650" operator="containsText" text="ANULADO">
      <formula>NOT(ISERROR(SEARCH("ANULADO",S95)))</formula>
    </cfRule>
    <cfRule type="containsText" dxfId="648" priority="651" operator="containsText" text="ANULADO">
      <formula>NOT(ISERROR(SEARCH("ANULADO",S95)))</formula>
    </cfRule>
  </conditionalFormatting>
  <conditionalFormatting sqref="S95">
    <cfRule type="containsText" dxfId="647" priority="647" operator="containsText" text="CONVENIO">
      <formula>NOT(ISERROR(SEARCH("CONVENIO",S95)))</formula>
    </cfRule>
    <cfRule type="containsText" dxfId="646" priority="648" operator="containsText" text="ANULADO">
      <formula>NOT(ISERROR(SEARCH("ANULADO",S95)))</formula>
    </cfRule>
  </conditionalFormatting>
  <conditionalFormatting sqref="S95">
    <cfRule type="cellIs" dxfId="645" priority="645" operator="equal">
      <formula>"CONVENIO"</formula>
    </cfRule>
    <cfRule type="cellIs" dxfId="644" priority="646" operator="equal">
      <formula>"ANULADO"</formula>
    </cfRule>
  </conditionalFormatting>
  <conditionalFormatting sqref="S96">
    <cfRule type="containsText" dxfId="643" priority="642" operator="containsText" text="CONVENIO">
      <formula>NOT(ISERROR(SEARCH("CONVENIO",S96)))</formula>
    </cfRule>
    <cfRule type="containsText" dxfId="642" priority="643" operator="containsText" text="ANULADO">
      <formula>NOT(ISERROR(SEARCH("ANULADO",S96)))</formula>
    </cfRule>
    <cfRule type="containsText" dxfId="641" priority="644" operator="containsText" text="ANULADO">
      <formula>NOT(ISERROR(SEARCH("ANULADO",S96)))</formula>
    </cfRule>
  </conditionalFormatting>
  <conditionalFormatting sqref="S96">
    <cfRule type="containsText" dxfId="640" priority="640" operator="containsText" text="CONVENIO">
      <formula>NOT(ISERROR(SEARCH("CONVENIO",S96)))</formula>
    </cfRule>
    <cfRule type="containsText" dxfId="639" priority="641" operator="containsText" text="ANULADO">
      <formula>NOT(ISERROR(SEARCH("ANULADO",S96)))</formula>
    </cfRule>
  </conditionalFormatting>
  <conditionalFormatting sqref="S96">
    <cfRule type="cellIs" dxfId="638" priority="638" operator="equal">
      <formula>"CONVENIO"</formula>
    </cfRule>
    <cfRule type="cellIs" dxfId="637" priority="639" operator="equal">
      <formula>"ANULADO"</formula>
    </cfRule>
  </conditionalFormatting>
  <conditionalFormatting sqref="S98">
    <cfRule type="containsText" dxfId="636" priority="635" operator="containsText" text="CONVENIO">
      <formula>NOT(ISERROR(SEARCH("CONVENIO",S98)))</formula>
    </cfRule>
    <cfRule type="containsText" dxfId="635" priority="636" operator="containsText" text="ANULADO">
      <formula>NOT(ISERROR(SEARCH("ANULADO",S98)))</formula>
    </cfRule>
    <cfRule type="containsText" dxfId="634" priority="637" operator="containsText" text="ANULADO">
      <formula>NOT(ISERROR(SEARCH("ANULADO",S98)))</formula>
    </cfRule>
  </conditionalFormatting>
  <conditionalFormatting sqref="S98">
    <cfRule type="containsText" dxfId="633" priority="633" operator="containsText" text="CONVENIO">
      <formula>NOT(ISERROR(SEARCH("CONVENIO",S98)))</formula>
    </cfRule>
    <cfRule type="containsText" dxfId="632" priority="634" operator="containsText" text="ANULADO">
      <formula>NOT(ISERROR(SEARCH("ANULADO",S98)))</formula>
    </cfRule>
  </conditionalFormatting>
  <conditionalFormatting sqref="S98">
    <cfRule type="cellIs" dxfId="631" priority="631" operator="equal">
      <formula>"CONVENIO"</formula>
    </cfRule>
    <cfRule type="cellIs" dxfId="630" priority="632" operator="equal">
      <formula>"ANULADO"</formula>
    </cfRule>
  </conditionalFormatting>
  <conditionalFormatting sqref="S99">
    <cfRule type="containsText" dxfId="629" priority="628" operator="containsText" text="CONVENIO">
      <formula>NOT(ISERROR(SEARCH("CONVENIO",S99)))</formula>
    </cfRule>
    <cfRule type="containsText" dxfId="628" priority="629" operator="containsText" text="ANULADO">
      <formula>NOT(ISERROR(SEARCH("ANULADO",S99)))</formula>
    </cfRule>
    <cfRule type="containsText" dxfId="627" priority="630" operator="containsText" text="ANULADO">
      <formula>NOT(ISERROR(SEARCH("ANULADO",S99)))</formula>
    </cfRule>
  </conditionalFormatting>
  <conditionalFormatting sqref="S99">
    <cfRule type="containsText" dxfId="626" priority="626" operator="containsText" text="CONVENIO">
      <formula>NOT(ISERROR(SEARCH("CONVENIO",S99)))</formula>
    </cfRule>
    <cfRule type="containsText" dxfId="625" priority="627" operator="containsText" text="ANULADO">
      <formula>NOT(ISERROR(SEARCH("ANULADO",S99)))</formula>
    </cfRule>
  </conditionalFormatting>
  <conditionalFormatting sqref="S99">
    <cfRule type="cellIs" dxfId="624" priority="624" operator="equal">
      <formula>"CONVENIO"</formula>
    </cfRule>
    <cfRule type="cellIs" dxfId="623" priority="625" operator="equal">
      <formula>"ANULADO"</formula>
    </cfRule>
  </conditionalFormatting>
  <conditionalFormatting sqref="S100">
    <cfRule type="containsText" dxfId="622" priority="621" operator="containsText" text="CONVENIO">
      <formula>NOT(ISERROR(SEARCH("CONVENIO",S100)))</formula>
    </cfRule>
    <cfRule type="containsText" dxfId="621" priority="622" operator="containsText" text="ANULADO">
      <formula>NOT(ISERROR(SEARCH("ANULADO",S100)))</formula>
    </cfRule>
    <cfRule type="containsText" dxfId="620" priority="623" operator="containsText" text="ANULADO">
      <formula>NOT(ISERROR(SEARCH("ANULADO",S100)))</formula>
    </cfRule>
  </conditionalFormatting>
  <conditionalFormatting sqref="S100">
    <cfRule type="containsText" dxfId="619" priority="619" operator="containsText" text="CONVENIO">
      <formula>NOT(ISERROR(SEARCH("CONVENIO",S100)))</formula>
    </cfRule>
    <cfRule type="containsText" dxfId="618" priority="620" operator="containsText" text="ANULADO">
      <formula>NOT(ISERROR(SEARCH("ANULADO",S100)))</formula>
    </cfRule>
  </conditionalFormatting>
  <conditionalFormatting sqref="S100">
    <cfRule type="cellIs" dxfId="617" priority="617" operator="equal">
      <formula>"CONVENIO"</formula>
    </cfRule>
    <cfRule type="cellIs" dxfId="616" priority="618" operator="equal">
      <formula>"ANULADO"</formula>
    </cfRule>
  </conditionalFormatting>
  <conditionalFormatting sqref="P104">
    <cfRule type="containsText" dxfId="615" priority="614" operator="containsText" text="CONVENIO">
      <formula>NOT(ISERROR(SEARCH("CONVENIO",P104)))</formula>
    </cfRule>
    <cfRule type="containsText" dxfId="614" priority="615" operator="containsText" text="ANULADO">
      <formula>NOT(ISERROR(SEARCH("ANULADO",P104)))</formula>
    </cfRule>
    <cfRule type="containsText" dxfId="613" priority="616" operator="containsText" text="ANULADO">
      <formula>NOT(ISERROR(SEARCH("ANULADO",P104)))</formula>
    </cfRule>
  </conditionalFormatting>
  <conditionalFormatting sqref="P104">
    <cfRule type="containsText" dxfId="612" priority="612" operator="containsText" text="CONVENIO">
      <formula>NOT(ISERROR(SEARCH("CONVENIO",P104)))</formula>
    </cfRule>
    <cfRule type="containsText" dxfId="611" priority="613" operator="containsText" text="ANULADO">
      <formula>NOT(ISERROR(SEARCH("ANULADO",P104)))</formula>
    </cfRule>
  </conditionalFormatting>
  <conditionalFormatting sqref="P104">
    <cfRule type="cellIs" dxfId="610" priority="610" operator="equal">
      <formula>"CONVENIO"</formula>
    </cfRule>
    <cfRule type="cellIs" dxfId="609" priority="611" operator="equal">
      <formula>"ANULADO"</formula>
    </cfRule>
  </conditionalFormatting>
  <conditionalFormatting sqref="Q105:R105">
    <cfRule type="containsText" dxfId="608" priority="607" operator="containsText" text="CONVENIO">
      <formula>NOT(ISERROR(SEARCH("CONVENIO",Q105)))</formula>
    </cfRule>
    <cfRule type="containsText" dxfId="607" priority="608" operator="containsText" text="ANULADO">
      <formula>NOT(ISERROR(SEARCH("ANULADO",Q105)))</formula>
    </cfRule>
    <cfRule type="containsText" dxfId="606" priority="609" operator="containsText" text="ANULADO">
      <formula>NOT(ISERROR(SEARCH("ANULADO",Q105)))</formula>
    </cfRule>
  </conditionalFormatting>
  <conditionalFormatting sqref="Q105:R105">
    <cfRule type="containsText" dxfId="605" priority="605" operator="containsText" text="CONVENIO">
      <formula>NOT(ISERROR(SEARCH("CONVENIO",Q105)))</formula>
    </cfRule>
    <cfRule type="containsText" dxfId="604" priority="606" operator="containsText" text="ANULADO">
      <formula>NOT(ISERROR(SEARCH("ANULADO",Q105)))</formula>
    </cfRule>
  </conditionalFormatting>
  <conditionalFormatting sqref="Q105:R105">
    <cfRule type="cellIs" dxfId="603" priority="603" operator="equal">
      <formula>"CONVENIO"</formula>
    </cfRule>
    <cfRule type="cellIs" dxfId="602" priority="604" operator="equal">
      <formula>"ANULADO"</formula>
    </cfRule>
  </conditionalFormatting>
  <conditionalFormatting sqref="Q106:R106">
    <cfRule type="containsText" dxfId="601" priority="600" operator="containsText" text="CONVENIO">
      <formula>NOT(ISERROR(SEARCH("CONVENIO",Q106)))</formula>
    </cfRule>
    <cfRule type="containsText" dxfId="600" priority="601" operator="containsText" text="ANULADO">
      <formula>NOT(ISERROR(SEARCH("ANULADO",Q106)))</formula>
    </cfRule>
    <cfRule type="containsText" dxfId="599" priority="602" operator="containsText" text="ANULADO">
      <formula>NOT(ISERROR(SEARCH("ANULADO",Q106)))</formula>
    </cfRule>
  </conditionalFormatting>
  <conditionalFormatting sqref="Q106:R106">
    <cfRule type="containsText" dxfId="598" priority="598" operator="containsText" text="CONVENIO">
      <formula>NOT(ISERROR(SEARCH("CONVENIO",Q106)))</formula>
    </cfRule>
    <cfRule type="containsText" dxfId="597" priority="599" operator="containsText" text="ANULADO">
      <formula>NOT(ISERROR(SEARCH("ANULADO",Q106)))</formula>
    </cfRule>
  </conditionalFormatting>
  <conditionalFormatting sqref="Q106:R106">
    <cfRule type="cellIs" dxfId="596" priority="596" operator="equal">
      <formula>"CONVENIO"</formula>
    </cfRule>
    <cfRule type="cellIs" dxfId="595" priority="597" operator="equal">
      <formula>"ANULADO"</formula>
    </cfRule>
  </conditionalFormatting>
  <conditionalFormatting sqref="P123">
    <cfRule type="containsText" dxfId="594" priority="593" operator="containsText" text="CONVENIO">
      <formula>NOT(ISERROR(SEARCH("CONVENIO",P123)))</formula>
    </cfRule>
    <cfRule type="containsText" dxfId="593" priority="594" operator="containsText" text="ANULADO">
      <formula>NOT(ISERROR(SEARCH("ANULADO",P123)))</formula>
    </cfRule>
    <cfRule type="containsText" dxfId="592" priority="595" operator="containsText" text="ANULADO">
      <formula>NOT(ISERROR(SEARCH("ANULADO",P123)))</formula>
    </cfRule>
  </conditionalFormatting>
  <conditionalFormatting sqref="P123">
    <cfRule type="containsText" dxfId="591" priority="591" operator="containsText" text="CONVENIO">
      <formula>NOT(ISERROR(SEARCH("CONVENIO",P123)))</formula>
    </cfRule>
    <cfRule type="containsText" dxfId="590" priority="592" operator="containsText" text="ANULADO">
      <formula>NOT(ISERROR(SEARCH("ANULADO",P123)))</formula>
    </cfRule>
  </conditionalFormatting>
  <conditionalFormatting sqref="P123">
    <cfRule type="cellIs" dxfId="589" priority="589" operator="equal">
      <formula>"CONVENIO"</formula>
    </cfRule>
    <cfRule type="cellIs" dxfId="588" priority="590" operator="equal">
      <formula>"ANULADO"</formula>
    </cfRule>
  </conditionalFormatting>
  <conditionalFormatting sqref="P124">
    <cfRule type="containsText" dxfId="587" priority="586" operator="containsText" text="CONVENIO">
      <formula>NOT(ISERROR(SEARCH("CONVENIO",P124)))</formula>
    </cfRule>
    <cfRule type="containsText" dxfId="586" priority="587" operator="containsText" text="ANULADO">
      <formula>NOT(ISERROR(SEARCH("ANULADO",P124)))</formula>
    </cfRule>
    <cfRule type="containsText" dxfId="585" priority="588" operator="containsText" text="ANULADO">
      <formula>NOT(ISERROR(SEARCH("ANULADO",P124)))</formula>
    </cfRule>
  </conditionalFormatting>
  <conditionalFormatting sqref="P124">
    <cfRule type="containsText" dxfId="584" priority="584" operator="containsText" text="CONVENIO">
      <formula>NOT(ISERROR(SEARCH("CONVENIO",P124)))</formula>
    </cfRule>
    <cfRule type="containsText" dxfId="583" priority="585" operator="containsText" text="ANULADO">
      <formula>NOT(ISERROR(SEARCH("ANULADO",P124)))</formula>
    </cfRule>
  </conditionalFormatting>
  <conditionalFormatting sqref="P124">
    <cfRule type="cellIs" dxfId="582" priority="582" operator="equal">
      <formula>"CONVENIO"</formula>
    </cfRule>
    <cfRule type="cellIs" dxfId="581" priority="583" operator="equal">
      <formula>"ANULADO"</formula>
    </cfRule>
  </conditionalFormatting>
  <conditionalFormatting sqref="P125:S125 P126 P127:S127 P128 P129:S133 P134:P136 P137:S137 P141:S141 P138:P140 P142 P143:S144 P145:Q145 P146 P147:S147 P148:P149">
    <cfRule type="containsText" dxfId="580" priority="579" operator="containsText" text="CONVENIO">
      <formula>NOT(ISERROR(SEARCH("CONVENIO",P125)))</formula>
    </cfRule>
    <cfRule type="containsText" dxfId="579" priority="580" operator="containsText" text="ANULADO">
      <formula>NOT(ISERROR(SEARCH("ANULADO",P125)))</formula>
    </cfRule>
    <cfRule type="containsText" dxfId="578" priority="581" operator="containsText" text="ANULADO">
      <formula>NOT(ISERROR(SEARCH("ANULADO",P125)))</formula>
    </cfRule>
  </conditionalFormatting>
  <conditionalFormatting sqref="P125:S125 P126 P127:S127 P128 P129:S133 P134:P136 P137:S137 P141:S141 P138:P140 P142 P143:S144 P145:Q145 P146 P147:S147 P148:P149">
    <cfRule type="containsText" dxfId="577" priority="577" operator="containsText" text="CONVENIO">
      <formula>NOT(ISERROR(SEARCH("CONVENIO",P125)))</formula>
    </cfRule>
    <cfRule type="containsText" dxfId="576" priority="578" operator="containsText" text="ANULADO">
      <formula>NOT(ISERROR(SEARCH("ANULADO",P125)))</formula>
    </cfRule>
  </conditionalFormatting>
  <conditionalFormatting sqref="P125:S125 P126 P127:S127 P128 P129:S133 P134:P136 P137:S137 P141:S141 P138:P140 P142 P143:S144 P145:Q145 P146 P147:S147 P148:P149">
    <cfRule type="cellIs" dxfId="575" priority="575" operator="equal">
      <formula>"CONVENIO"</formula>
    </cfRule>
    <cfRule type="cellIs" dxfId="574" priority="576" operator="equal">
      <formula>"ANULADO"</formula>
    </cfRule>
  </conditionalFormatting>
  <conditionalFormatting sqref="P106">
    <cfRule type="containsText" dxfId="573" priority="572" operator="containsText" text="CONVENIO">
      <formula>NOT(ISERROR(SEARCH("CONVENIO",P106)))</formula>
    </cfRule>
    <cfRule type="containsText" dxfId="572" priority="573" operator="containsText" text="ANULADO">
      <formula>NOT(ISERROR(SEARCH("ANULADO",P106)))</formula>
    </cfRule>
    <cfRule type="containsText" dxfId="571" priority="574" operator="containsText" text="ANULADO">
      <formula>NOT(ISERROR(SEARCH("ANULADO",P106)))</formula>
    </cfRule>
  </conditionalFormatting>
  <conditionalFormatting sqref="P106">
    <cfRule type="containsText" dxfId="570" priority="570" operator="containsText" text="CONVENIO">
      <formula>NOT(ISERROR(SEARCH("CONVENIO",P106)))</formula>
    </cfRule>
    <cfRule type="containsText" dxfId="569" priority="571" operator="containsText" text="ANULADO">
      <formula>NOT(ISERROR(SEARCH("ANULADO",P106)))</formula>
    </cfRule>
  </conditionalFormatting>
  <conditionalFormatting sqref="P106">
    <cfRule type="cellIs" dxfId="568" priority="568" operator="equal">
      <formula>"CONVENIO"</formula>
    </cfRule>
    <cfRule type="cellIs" dxfId="567" priority="569" operator="equal">
      <formula>"ANULADO"</formula>
    </cfRule>
  </conditionalFormatting>
  <conditionalFormatting sqref="S106">
    <cfRule type="containsText" dxfId="566" priority="565" operator="containsText" text="CONVENIO">
      <formula>NOT(ISERROR(SEARCH("CONVENIO",S106)))</formula>
    </cfRule>
    <cfRule type="containsText" dxfId="565" priority="566" operator="containsText" text="ANULADO">
      <formula>NOT(ISERROR(SEARCH("ANULADO",S106)))</formula>
    </cfRule>
    <cfRule type="containsText" dxfId="564" priority="567" operator="containsText" text="ANULADO">
      <formula>NOT(ISERROR(SEARCH("ANULADO",S106)))</formula>
    </cfRule>
  </conditionalFormatting>
  <conditionalFormatting sqref="S106">
    <cfRule type="containsText" dxfId="563" priority="563" operator="containsText" text="CONVENIO">
      <formula>NOT(ISERROR(SEARCH("CONVENIO",S106)))</formula>
    </cfRule>
    <cfRule type="containsText" dxfId="562" priority="564" operator="containsText" text="ANULADO">
      <formula>NOT(ISERROR(SEARCH("ANULADO",S106)))</formula>
    </cfRule>
  </conditionalFormatting>
  <conditionalFormatting sqref="S106">
    <cfRule type="cellIs" dxfId="561" priority="561" operator="equal">
      <formula>"CONVENIO"</formula>
    </cfRule>
    <cfRule type="cellIs" dxfId="560" priority="562" operator="equal">
      <formula>"ANULADO"</formula>
    </cfRule>
  </conditionalFormatting>
  <conditionalFormatting sqref="P105">
    <cfRule type="containsText" dxfId="559" priority="558" operator="containsText" text="CONVENIO">
      <formula>NOT(ISERROR(SEARCH("CONVENIO",P105)))</formula>
    </cfRule>
    <cfRule type="containsText" dxfId="558" priority="559" operator="containsText" text="ANULADO">
      <formula>NOT(ISERROR(SEARCH("ANULADO",P105)))</formula>
    </cfRule>
    <cfRule type="containsText" dxfId="557" priority="560" operator="containsText" text="ANULADO">
      <formula>NOT(ISERROR(SEARCH("ANULADO",P105)))</formula>
    </cfRule>
  </conditionalFormatting>
  <conditionalFormatting sqref="P105">
    <cfRule type="containsText" dxfId="556" priority="556" operator="containsText" text="CONVENIO">
      <formula>NOT(ISERROR(SEARCH("CONVENIO",P105)))</formula>
    </cfRule>
    <cfRule type="containsText" dxfId="555" priority="557" operator="containsText" text="ANULADO">
      <formula>NOT(ISERROR(SEARCH("ANULADO",P105)))</formula>
    </cfRule>
  </conditionalFormatting>
  <conditionalFormatting sqref="P105">
    <cfRule type="cellIs" dxfId="554" priority="554" operator="equal">
      <formula>"CONVENIO"</formula>
    </cfRule>
    <cfRule type="cellIs" dxfId="553" priority="555" operator="equal">
      <formula>"ANULADO"</formula>
    </cfRule>
  </conditionalFormatting>
  <conditionalFormatting sqref="Q107:R107">
    <cfRule type="containsText" dxfId="552" priority="551" operator="containsText" text="CONVENIO">
      <formula>NOT(ISERROR(SEARCH("CONVENIO",Q107)))</formula>
    </cfRule>
    <cfRule type="containsText" dxfId="551" priority="552" operator="containsText" text="ANULADO">
      <formula>NOT(ISERROR(SEARCH("ANULADO",Q107)))</formula>
    </cfRule>
    <cfRule type="containsText" dxfId="550" priority="553" operator="containsText" text="ANULADO">
      <formula>NOT(ISERROR(SEARCH("ANULADO",Q107)))</formula>
    </cfRule>
  </conditionalFormatting>
  <conditionalFormatting sqref="Q107:R107">
    <cfRule type="containsText" dxfId="549" priority="549" operator="containsText" text="CONVENIO">
      <formula>NOT(ISERROR(SEARCH("CONVENIO",Q107)))</formula>
    </cfRule>
    <cfRule type="containsText" dxfId="548" priority="550" operator="containsText" text="ANULADO">
      <formula>NOT(ISERROR(SEARCH("ANULADO",Q107)))</formula>
    </cfRule>
  </conditionalFormatting>
  <conditionalFormatting sqref="Q107:R107">
    <cfRule type="cellIs" dxfId="547" priority="547" operator="equal">
      <formula>"CONVENIO"</formula>
    </cfRule>
    <cfRule type="cellIs" dxfId="546" priority="548" operator="equal">
      <formula>"ANULADO"</formula>
    </cfRule>
  </conditionalFormatting>
  <conditionalFormatting sqref="P107">
    <cfRule type="containsText" dxfId="545" priority="544" operator="containsText" text="CONVENIO">
      <formula>NOT(ISERROR(SEARCH("CONVENIO",P107)))</formula>
    </cfRule>
    <cfRule type="containsText" dxfId="544" priority="545" operator="containsText" text="ANULADO">
      <formula>NOT(ISERROR(SEARCH("ANULADO",P107)))</formula>
    </cfRule>
    <cfRule type="containsText" dxfId="543" priority="546" operator="containsText" text="ANULADO">
      <formula>NOT(ISERROR(SEARCH("ANULADO",P107)))</formula>
    </cfRule>
  </conditionalFormatting>
  <conditionalFormatting sqref="P107">
    <cfRule type="containsText" dxfId="542" priority="542" operator="containsText" text="CONVENIO">
      <formula>NOT(ISERROR(SEARCH("CONVENIO",P107)))</formula>
    </cfRule>
    <cfRule type="containsText" dxfId="541" priority="543" operator="containsText" text="ANULADO">
      <formula>NOT(ISERROR(SEARCH("ANULADO",P107)))</formula>
    </cfRule>
  </conditionalFormatting>
  <conditionalFormatting sqref="P107">
    <cfRule type="cellIs" dxfId="540" priority="540" operator="equal">
      <formula>"CONVENIO"</formula>
    </cfRule>
    <cfRule type="cellIs" dxfId="539" priority="541" operator="equal">
      <formula>"ANULADO"</formula>
    </cfRule>
  </conditionalFormatting>
  <conditionalFormatting sqref="P108">
    <cfRule type="containsText" dxfId="538" priority="537" operator="containsText" text="CONVENIO">
      <formula>NOT(ISERROR(SEARCH("CONVENIO",P108)))</formula>
    </cfRule>
    <cfRule type="containsText" dxfId="537" priority="538" operator="containsText" text="ANULADO">
      <formula>NOT(ISERROR(SEARCH("ANULADO",P108)))</formula>
    </cfRule>
    <cfRule type="containsText" dxfId="536" priority="539" operator="containsText" text="ANULADO">
      <formula>NOT(ISERROR(SEARCH("ANULADO",P108)))</formula>
    </cfRule>
  </conditionalFormatting>
  <conditionalFormatting sqref="P108">
    <cfRule type="containsText" dxfId="535" priority="535" operator="containsText" text="CONVENIO">
      <formula>NOT(ISERROR(SEARCH("CONVENIO",P108)))</formula>
    </cfRule>
    <cfRule type="containsText" dxfId="534" priority="536" operator="containsText" text="ANULADO">
      <formula>NOT(ISERROR(SEARCH("ANULADO",P108)))</formula>
    </cfRule>
  </conditionalFormatting>
  <conditionalFormatting sqref="P108">
    <cfRule type="cellIs" dxfId="533" priority="533" operator="equal">
      <formula>"CONVENIO"</formula>
    </cfRule>
    <cfRule type="cellIs" dxfId="532" priority="534" operator="equal">
      <formula>"ANULADO"</formula>
    </cfRule>
  </conditionalFormatting>
  <conditionalFormatting sqref="P109">
    <cfRule type="containsText" dxfId="531" priority="530" operator="containsText" text="CONVENIO">
      <formula>NOT(ISERROR(SEARCH("CONVENIO",P109)))</formula>
    </cfRule>
    <cfRule type="containsText" dxfId="530" priority="531" operator="containsText" text="ANULADO">
      <formula>NOT(ISERROR(SEARCH("ANULADO",P109)))</formula>
    </cfRule>
    <cfRule type="containsText" dxfId="529" priority="532" operator="containsText" text="ANULADO">
      <formula>NOT(ISERROR(SEARCH("ANULADO",P109)))</formula>
    </cfRule>
  </conditionalFormatting>
  <conditionalFormatting sqref="P109">
    <cfRule type="containsText" dxfId="528" priority="528" operator="containsText" text="CONVENIO">
      <formula>NOT(ISERROR(SEARCH("CONVENIO",P109)))</formula>
    </cfRule>
    <cfRule type="containsText" dxfId="527" priority="529" operator="containsText" text="ANULADO">
      <formula>NOT(ISERROR(SEARCH("ANULADO",P109)))</formula>
    </cfRule>
  </conditionalFormatting>
  <conditionalFormatting sqref="P109">
    <cfRule type="cellIs" dxfId="526" priority="526" operator="equal">
      <formula>"CONVENIO"</formula>
    </cfRule>
    <cfRule type="cellIs" dxfId="525" priority="527" operator="equal">
      <formula>"ANULADO"</formula>
    </cfRule>
  </conditionalFormatting>
  <conditionalFormatting sqref="P110">
    <cfRule type="containsText" dxfId="524" priority="523" operator="containsText" text="CONVENIO">
      <formula>NOT(ISERROR(SEARCH("CONVENIO",P110)))</formula>
    </cfRule>
    <cfRule type="containsText" dxfId="523" priority="524" operator="containsText" text="ANULADO">
      <formula>NOT(ISERROR(SEARCH("ANULADO",P110)))</formula>
    </cfRule>
    <cfRule type="containsText" dxfId="522" priority="525" operator="containsText" text="ANULADO">
      <formula>NOT(ISERROR(SEARCH("ANULADO",P110)))</formula>
    </cfRule>
  </conditionalFormatting>
  <conditionalFormatting sqref="P110">
    <cfRule type="containsText" dxfId="521" priority="521" operator="containsText" text="CONVENIO">
      <formula>NOT(ISERROR(SEARCH("CONVENIO",P110)))</formula>
    </cfRule>
    <cfRule type="containsText" dxfId="520" priority="522" operator="containsText" text="ANULADO">
      <formula>NOT(ISERROR(SEARCH("ANULADO",P110)))</formula>
    </cfRule>
  </conditionalFormatting>
  <conditionalFormatting sqref="P110">
    <cfRule type="cellIs" dxfId="519" priority="519" operator="equal">
      <formula>"CONVENIO"</formula>
    </cfRule>
    <cfRule type="cellIs" dxfId="518" priority="520" operator="equal">
      <formula>"ANULADO"</formula>
    </cfRule>
  </conditionalFormatting>
  <conditionalFormatting sqref="S76">
    <cfRule type="containsText" dxfId="517" priority="516" operator="containsText" text="CONVENIO">
      <formula>NOT(ISERROR(SEARCH("CONVENIO",S76)))</formula>
    </cfRule>
    <cfRule type="containsText" dxfId="516" priority="517" operator="containsText" text="ANULADO">
      <formula>NOT(ISERROR(SEARCH("ANULADO",S76)))</formula>
    </cfRule>
    <cfRule type="containsText" dxfId="515" priority="518" operator="containsText" text="ANULADO">
      <formula>NOT(ISERROR(SEARCH("ANULADO",S76)))</formula>
    </cfRule>
  </conditionalFormatting>
  <conditionalFormatting sqref="S76">
    <cfRule type="containsText" dxfId="514" priority="514" operator="containsText" text="CONVENIO">
      <formula>NOT(ISERROR(SEARCH("CONVENIO",S76)))</formula>
    </cfRule>
    <cfRule type="containsText" dxfId="513" priority="515" operator="containsText" text="ANULADO">
      <formula>NOT(ISERROR(SEARCH("ANULADO",S76)))</formula>
    </cfRule>
  </conditionalFormatting>
  <conditionalFormatting sqref="S76">
    <cfRule type="cellIs" dxfId="512" priority="512" operator="equal">
      <formula>"CONVENIO"</formula>
    </cfRule>
    <cfRule type="cellIs" dxfId="511" priority="513" operator="equal">
      <formula>"ANULADO"</formula>
    </cfRule>
  </conditionalFormatting>
  <conditionalFormatting sqref="P76">
    <cfRule type="containsText" dxfId="510" priority="509" operator="containsText" text="CONVENIO">
      <formula>NOT(ISERROR(SEARCH("CONVENIO",P76)))</formula>
    </cfRule>
    <cfRule type="containsText" dxfId="509" priority="510" operator="containsText" text="ANULADO">
      <formula>NOT(ISERROR(SEARCH("ANULADO",P76)))</formula>
    </cfRule>
    <cfRule type="containsText" dxfId="508" priority="511" operator="containsText" text="ANULADO">
      <formula>NOT(ISERROR(SEARCH("ANULADO",P76)))</formula>
    </cfRule>
  </conditionalFormatting>
  <conditionalFormatting sqref="P76">
    <cfRule type="containsText" dxfId="507" priority="507" operator="containsText" text="CONVENIO">
      <formula>NOT(ISERROR(SEARCH("CONVENIO",P76)))</formula>
    </cfRule>
    <cfRule type="containsText" dxfId="506" priority="508" operator="containsText" text="ANULADO">
      <formula>NOT(ISERROR(SEARCH("ANULADO",P76)))</formula>
    </cfRule>
  </conditionalFormatting>
  <conditionalFormatting sqref="P76">
    <cfRule type="cellIs" dxfId="505" priority="505" operator="equal">
      <formula>"CONVENIO"</formula>
    </cfRule>
    <cfRule type="cellIs" dxfId="504" priority="506" operator="equal">
      <formula>"ANULADO"</formula>
    </cfRule>
  </conditionalFormatting>
  <conditionalFormatting sqref="P81">
    <cfRule type="containsText" dxfId="503" priority="502" operator="containsText" text="CONVENIO">
      <formula>NOT(ISERROR(SEARCH("CONVENIO",P81)))</formula>
    </cfRule>
    <cfRule type="containsText" dxfId="502" priority="503" operator="containsText" text="ANULADO">
      <formula>NOT(ISERROR(SEARCH("ANULADO",P81)))</formula>
    </cfRule>
    <cfRule type="containsText" dxfId="501" priority="504" operator="containsText" text="ANULADO">
      <formula>NOT(ISERROR(SEARCH("ANULADO",P81)))</formula>
    </cfRule>
  </conditionalFormatting>
  <conditionalFormatting sqref="P81">
    <cfRule type="containsText" dxfId="500" priority="500" operator="containsText" text="CONVENIO">
      <formula>NOT(ISERROR(SEARCH("CONVENIO",P81)))</formula>
    </cfRule>
    <cfRule type="containsText" dxfId="499" priority="501" operator="containsText" text="ANULADO">
      <formula>NOT(ISERROR(SEARCH("ANULADO",P81)))</formula>
    </cfRule>
  </conditionalFormatting>
  <conditionalFormatting sqref="P81">
    <cfRule type="cellIs" dxfId="498" priority="498" operator="equal">
      <formula>"CONVENIO"</formula>
    </cfRule>
    <cfRule type="cellIs" dxfId="497" priority="499" operator="equal">
      <formula>"ANULADO"</formula>
    </cfRule>
  </conditionalFormatting>
  <conditionalFormatting sqref="Q82">
    <cfRule type="containsText" dxfId="496" priority="495" operator="containsText" text="CONVENIO">
      <formula>NOT(ISERROR(SEARCH("CONVENIO",Q82)))</formula>
    </cfRule>
    <cfRule type="containsText" dxfId="495" priority="496" operator="containsText" text="ANULADO">
      <formula>NOT(ISERROR(SEARCH("ANULADO",Q82)))</formula>
    </cfRule>
    <cfRule type="containsText" dxfId="494" priority="497" operator="containsText" text="ANULADO">
      <formula>NOT(ISERROR(SEARCH("ANULADO",Q82)))</formula>
    </cfRule>
  </conditionalFormatting>
  <conditionalFormatting sqref="Q82">
    <cfRule type="containsText" dxfId="493" priority="493" operator="containsText" text="CONVENIO">
      <formula>NOT(ISERROR(SEARCH("CONVENIO",Q82)))</formula>
    </cfRule>
    <cfRule type="containsText" dxfId="492" priority="494" operator="containsText" text="ANULADO">
      <formula>NOT(ISERROR(SEARCH("ANULADO",Q82)))</formula>
    </cfRule>
  </conditionalFormatting>
  <conditionalFormatting sqref="Q82">
    <cfRule type="cellIs" dxfId="491" priority="491" operator="equal">
      <formula>"CONVENIO"</formula>
    </cfRule>
    <cfRule type="cellIs" dxfId="490" priority="492" operator="equal">
      <formula>"ANULADO"</formula>
    </cfRule>
  </conditionalFormatting>
  <conditionalFormatting sqref="S81">
    <cfRule type="containsText" dxfId="489" priority="488" operator="containsText" text="CONVENIO">
      <formula>NOT(ISERROR(SEARCH("CONVENIO",S81)))</formula>
    </cfRule>
    <cfRule type="containsText" dxfId="488" priority="489" operator="containsText" text="ANULADO">
      <formula>NOT(ISERROR(SEARCH("ANULADO",S81)))</formula>
    </cfRule>
    <cfRule type="containsText" dxfId="487" priority="490" operator="containsText" text="ANULADO">
      <formula>NOT(ISERROR(SEARCH("ANULADO",S81)))</formula>
    </cfRule>
  </conditionalFormatting>
  <conditionalFormatting sqref="S81">
    <cfRule type="containsText" dxfId="486" priority="486" operator="containsText" text="CONVENIO">
      <formula>NOT(ISERROR(SEARCH("CONVENIO",S81)))</formula>
    </cfRule>
    <cfRule type="containsText" dxfId="485" priority="487" operator="containsText" text="ANULADO">
      <formula>NOT(ISERROR(SEARCH("ANULADO",S81)))</formula>
    </cfRule>
  </conditionalFormatting>
  <conditionalFormatting sqref="S81">
    <cfRule type="cellIs" dxfId="484" priority="484" operator="equal">
      <formula>"CONVENIO"</formula>
    </cfRule>
    <cfRule type="cellIs" dxfId="483" priority="485" operator="equal">
      <formula>"ANULADO"</formula>
    </cfRule>
  </conditionalFormatting>
  <conditionalFormatting sqref="R82">
    <cfRule type="containsText" dxfId="482" priority="481" operator="containsText" text="CONVENIO">
      <formula>NOT(ISERROR(SEARCH("CONVENIO",R82)))</formula>
    </cfRule>
    <cfRule type="containsText" dxfId="481" priority="482" operator="containsText" text="ANULADO">
      <formula>NOT(ISERROR(SEARCH("ANULADO",R82)))</formula>
    </cfRule>
    <cfRule type="containsText" dxfId="480" priority="483" operator="containsText" text="ANULADO">
      <formula>NOT(ISERROR(SEARCH("ANULADO",R82)))</formula>
    </cfRule>
  </conditionalFormatting>
  <conditionalFormatting sqref="R82">
    <cfRule type="containsText" dxfId="479" priority="479" operator="containsText" text="CONVENIO">
      <formula>NOT(ISERROR(SEARCH("CONVENIO",R82)))</formula>
    </cfRule>
    <cfRule type="containsText" dxfId="478" priority="480" operator="containsText" text="ANULADO">
      <formula>NOT(ISERROR(SEARCH("ANULADO",R82)))</formula>
    </cfRule>
  </conditionalFormatting>
  <conditionalFormatting sqref="R82">
    <cfRule type="cellIs" dxfId="477" priority="477" operator="equal">
      <formula>"CONVENIO"</formula>
    </cfRule>
    <cfRule type="cellIs" dxfId="476" priority="478" operator="equal">
      <formula>"ANULADO"</formula>
    </cfRule>
  </conditionalFormatting>
  <conditionalFormatting sqref="S82">
    <cfRule type="containsText" dxfId="475" priority="474" operator="containsText" text="CONVENIO">
      <formula>NOT(ISERROR(SEARCH("CONVENIO",S82)))</formula>
    </cfRule>
    <cfRule type="containsText" dxfId="474" priority="475" operator="containsText" text="ANULADO">
      <formula>NOT(ISERROR(SEARCH("ANULADO",S82)))</formula>
    </cfRule>
    <cfRule type="containsText" dxfId="473" priority="476" operator="containsText" text="ANULADO">
      <formula>NOT(ISERROR(SEARCH("ANULADO",S82)))</formula>
    </cfRule>
  </conditionalFormatting>
  <conditionalFormatting sqref="S82">
    <cfRule type="containsText" dxfId="472" priority="472" operator="containsText" text="CONVENIO">
      <formula>NOT(ISERROR(SEARCH("CONVENIO",S82)))</formula>
    </cfRule>
    <cfRule type="containsText" dxfId="471" priority="473" operator="containsText" text="ANULADO">
      <formula>NOT(ISERROR(SEARCH("ANULADO",S82)))</formula>
    </cfRule>
  </conditionalFormatting>
  <conditionalFormatting sqref="S82">
    <cfRule type="cellIs" dxfId="470" priority="470" operator="equal">
      <formula>"CONVENIO"</formula>
    </cfRule>
    <cfRule type="cellIs" dxfId="469" priority="471" operator="equal">
      <formula>"ANULADO"</formula>
    </cfRule>
  </conditionalFormatting>
  <conditionalFormatting sqref="S83">
    <cfRule type="containsText" dxfId="468" priority="467" operator="containsText" text="CONVENIO">
      <formula>NOT(ISERROR(SEARCH("CONVENIO",S83)))</formula>
    </cfRule>
    <cfRule type="containsText" dxfId="467" priority="468" operator="containsText" text="ANULADO">
      <formula>NOT(ISERROR(SEARCH("ANULADO",S83)))</formula>
    </cfRule>
    <cfRule type="containsText" dxfId="466" priority="469" operator="containsText" text="ANULADO">
      <formula>NOT(ISERROR(SEARCH("ANULADO",S83)))</formula>
    </cfRule>
  </conditionalFormatting>
  <conditionalFormatting sqref="S83">
    <cfRule type="containsText" dxfId="465" priority="465" operator="containsText" text="CONVENIO">
      <formula>NOT(ISERROR(SEARCH("CONVENIO",S83)))</formula>
    </cfRule>
    <cfRule type="containsText" dxfId="464" priority="466" operator="containsText" text="ANULADO">
      <formula>NOT(ISERROR(SEARCH("ANULADO",S83)))</formula>
    </cfRule>
  </conditionalFormatting>
  <conditionalFormatting sqref="S83">
    <cfRule type="cellIs" dxfId="463" priority="463" operator="equal">
      <formula>"CONVENIO"</formula>
    </cfRule>
    <cfRule type="cellIs" dxfId="462" priority="464" operator="equal">
      <formula>"ANULADO"</formula>
    </cfRule>
  </conditionalFormatting>
  <conditionalFormatting sqref="R84">
    <cfRule type="containsText" dxfId="461" priority="460" operator="containsText" text="CONVENIO">
      <formula>NOT(ISERROR(SEARCH("CONVENIO",R84)))</formula>
    </cfRule>
    <cfRule type="containsText" dxfId="460" priority="461" operator="containsText" text="ANULADO">
      <formula>NOT(ISERROR(SEARCH("ANULADO",R84)))</formula>
    </cfRule>
    <cfRule type="containsText" dxfId="459" priority="462" operator="containsText" text="ANULADO">
      <formula>NOT(ISERROR(SEARCH("ANULADO",R84)))</formula>
    </cfRule>
  </conditionalFormatting>
  <conditionalFormatting sqref="R84">
    <cfRule type="containsText" dxfId="458" priority="458" operator="containsText" text="CONVENIO">
      <formula>NOT(ISERROR(SEARCH("CONVENIO",R84)))</formula>
    </cfRule>
    <cfRule type="containsText" dxfId="457" priority="459" operator="containsText" text="ANULADO">
      <formula>NOT(ISERROR(SEARCH("ANULADO",R84)))</formula>
    </cfRule>
  </conditionalFormatting>
  <conditionalFormatting sqref="R84">
    <cfRule type="cellIs" dxfId="456" priority="456" operator="equal">
      <formula>"CONVENIO"</formula>
    </cfRule>
    <cfRule type="cellIs" dxfId="455" priority="457" operator="equal">
      <formula>"ANULADO"</formula>
    </cfRule>
  </conditionalFormatting>
  <conditionalFormatting sqref="S84">
    <cfRule type="containsText" dxfId="454" priority="453" operator="containsText" text="CONVENIO">
      <formula>NOT(ISERROR(SEARCH("CONVENIO",S84)))</formula>
    </cfRule>
    <cfRule type="containsText" dxfId="453" priority="454" operator="containsText" text="ANULADO">
      <formula>NOT(ISERROR(SEARCH("ANULADO",S84)))</formula>
    </cfRule>
    <cfRule type="containsText" dxfId="452" priority="455" operator="containsText" text="ANULADO">
      <formula>NOT(ISERROR(SEARCH("ANULADO",S84)))</formula>
    </cfRule>
  </conditionalFormatting>
  <conditionalFormatting sqref="S84">
    <cfRule type="containsText" dxfId="451" priority="451" operator="containsText" text="CONVENIO">
      <formula>NOT(ISERROR(SEARCH("CONVENIO",S84)))</formula>
    </cfRule>
    <cfRule type="containsText" dxfId="450" priority="452" operator="containsText" text="ANULADO">
      <formula>NOT(ISERROR(SEARCH("ANULADO",S84)))</formula>
    </cfRule>
  </conditionalFormatting>
  <conditionalFormatting sqref="S84">
    <cfRule type="cellIs" dxfId="449" priority="449" operator="equal">
      <formula>"CONVENIO"</formula>
    </cfRule>
    <cfRule type="cellIs" dxfId="448" priority="450" operator="equal">
      <formula>"ANULADO"</formula>
    </cfRule>
  </conditionalFormatting>
  <conditionalFormatting sqref="Q85:R85">
    <cfRule type="containsText" dxfId="447" priority="446" operator="containsText" text="CONVENIO">
      <formula>NOT(ISERROR(SEARCH("CONVENIO",Q85)))</formula>
    </cfRule>
    <cfRule type="containsText" dxfId="446" priority="447" operator="containsText" text="ANULADO">
      <formula>NOT(ISERROR(SEARCH("ANULADO",Q85)))</formula>
    </cfRule>
    <cfRule type="containsText" dxfId="445" priority="448" operator="containsText" text="ANULADO">
      <formula>NOT(ISERROR(SEARCH("ANULADO",Q85)))</formula>
    </cfRule>
  </conditionalFormatting>
  <conditionalFormatting sqref="Q85:R85">
    <cfRule type="containsText" dxfId="444" priority="444" operator="containsText" text="CONVENIO">
      <formula>NOT(ISERROR(SEARCH("CONVENIO",Q85)))</formula>
    </cfRule>
    <cfRule type="containsText" dxfId="443" priority="445" operator="containsText" text="ANULADO">
      <formula>NOT(ISERROR(SEARCH("ANULADO",Q85)))</formula>
    </cfRule>
  </conditionalFormatting>
  <conditionalFormatting sqref="Q85:R85">
    <cfRule type="cellIs" dxfId="442" priority="442" operator="equal">
      <formula>"CONVENIO"</formula>
    </cfRule>
    <cfRule type="cellIs" dxfId="441" priority="443" operator="equal">
      <formula>"ANULADO"</formula>
    </cfRule>
  </conditionalFormatting>
  <conditionalFormatting sqref="Q86:R86">
    <cfRule type="containsText" dxfId="440" priority="439" operator="containsText" text="CONVENIO">
      <formula>NOT(ISERROR(SEARCH("CONVENIO",Q86)))</formula>
    </cfRule>
    <cfRule type="containsText" dxfId="439" priority="440" operator="containsText" text="ANULADO">
      <formula>NOT(ISERROR(SEARCH("ANULADO",Q86)))</formula>
    </cfRule>
    <cfRule type="containsText" dxfId="438" priority="441" operator="containsText" text="ANULADO">
      <formula>NOT(ISERROR(SEARCH("ANULADO",Q86)))</formula>
    </cfRule>
  </conditionalFormatting>
  <conditionalFormatting sqref="Q86:R86">
    <cfRule type="containsText" dxfId="437" priority="437" operator="containsText" text="CONVENIO">
      <formula>NOT(ISERROR(SEARCH("CONVENIO",Q86)))</formula>
    </cfRule>
    <cfRule type="containsText" dxfId="436" priority="438" operator="containsText" text="ANULADO">
      <formula>NOT(ISERROR(SEARCH("ANULADO",Q86)))</formula>
    </cfRule>
  </conditionalFormatting>
  <conditionalFormatting sqref="Q86:R86">
    <cfRule type="cellIs" dxfId="435" priority="435" operator="equal">
      <formula>"CONVENIO"</formula>
    </cfRule>
    <cfRule type="cellIs" dxfId="434" priority="436" operator="equal">
      <formula>"ANULADO"</formula>
    </cfRule>
  </conditionalFormatting>
  <conditionalFormatting sqref="S86">
    <cfRule type="containsText" dxfId="433" priority="432" operator="containsText" text="CONVENIO">
      <formula>NOT(ISERROR(SEARCH("CONVENIO",S86)))</formula>
    </cfRule>
    <cfRule type="containsText" dxfId="432" priority="433" operator="containsText" text="ANULADO">
      <formula>NOT(ISERROR(SEARCH("ANULADO",S86)))</formula>
    </cfRule>
    <cfRule type="containsText" dxfId="431" priority="434" operator="containsText" text="ANULADO">
      <formula>NOT(ISERROR(SEARCH("ANULADO",S86)))</formula>
    </cfRule>
  </conditionalFormatting>
  <conditionalFormatting sqref="S86">
    <cfRule type="containsText" dxfId="430" priority="430" operator="containsText" text="CONVENIO">
      <formula>NOT(ISERROR(SEARCH("CONVENIO",S86)))</formula>
    </cfRule>
    <cfRule type="containsText" dxfId="429" priority="431" operator="containsText" text="ANULADO">
      <formula>NOT(ISERROR(SEARCH("ANULADO",S86)))</formula>
    </cfRule>
  </conditionalFormatting>
  <conditionalFormatting sqref="S86">
    <cfRule type="cellIs" dxfId="428" priority="428" operator="equal">
      <formula>"CONVENIO"</formula>
    </cfRule>
    <cfRule type="cellIs" dxfId="427" priority="429" operator="equal">
      <formula>"ANULADO"</formula>
    </cfRule>
  </conditionalFormatting>
  <conditionalFormatting sqref="S85">
    <cfRule type="containsText" dxfId="426" priority="425" operator="containsText" text="CONVENIO">
      <formula>NOT(ISERROR(SEARCH("CONVENIO",S85)))</formula>
    </cfRule>
    <cfRule type="containsText" dxfId="425" priority="426" operator="containsText" text="ANULADO">
      <formula>NOT(ISERROR(SEARCH("ANULADO",S85)))</formula>
    </cfRule>
    <cfRule type="containsText" dxfId="424" priority="427" operator="containsText" text="ANULADO">
      <formula>NOT(ISERROR(SEARCH("ANULADO",S85)))</formula>
    </cfRule>
  </conditionalFormatting>
  <conditionalFormatting sqref="S85">
    <cfRule type="containsText" dxfId="423" priority="423" operator="containsText" text="CONVENIO">
      <formula>NOT(ISERROR(SEARCH("CONVENIO",S85)))</formula>
    </cfRule>
    <cfRule type="containsText" dxfId="422" priority="424" operator="containsText" text="ANULADO">
      <formula>NOT(ISERROR(SEARCH("ANULADO",S85)))</formula>
    </cfRule>
  </conditionalFormatting>
  <conditionalFormatting sqref="S85">
    <cfRule type="cellIs" dxfId="421" priority="421" operator="equal">
      <formula>"CONVENIO"</formula>
    </cfRule>
    <cfRule type="cellIs" dxfId="420" priority="422" operator="equal">
      <formula>"ANULADO"</formula>
    </cfRule>
  </conditionalFormatting>
  <conditionalFormatting sqref="Q88:R88">
    <cfRule type="containsText" dxfId="419" priority="418" operator="containsText" text="CONVENIO">
      <formula>NOT(ISERROR(SEARCH("CONVENIO",Q88)))</formula>
    </cfRule>
    <cfRule type="containsText" dxfId="418" priority="419" operator="containsText" text="ANULADO">
      <formula>NOT(ISERROR(SEARCH("ANULADO",Q88)))</formula>
    </cfRule>
    <cfRule type="containsText" dxfId="417" priority="420" operator="containsText" text="ANULADO">
      <formula>NOT(ISERROR(SEARCH("ANULADO",Q88)))</formula>
    </cfRule>
  </conditionalFormatting>
  <conditionalFormatting sqref="Q88:R88">
    <cfRule type="containsText" dxfId="416" priority="416" operator="containsText" text="CONVENIO">
      <formula>NOT(ISERROR(SEARCH("CONVENIO",Q88)))</formula>
    </cfRule>
    <cfRule type="containsText" dxfId="415" priority="417" operator="containsText" text="ANULADO">
      <formula>NOT(ISERROR(SEARCH("ANULADO",Q88)))</formula>
    </cfRule>
  </conditionalFormatting>
  <conditionalFormatting sqref="Q88:R88">
    <cfRule type="cellIs" dxfId="414" priority="414" operator="equal">
      <formula>"CONVENIO"</formula>
    </cfRule>
    <cfRule type="cellIs" dxfId="413" priority="415" operator="equal">
      <formula>"ANULADO"</formula>
    </cfRule>
  </conditionalFormatting>
  <conditionalFormatting sqref="S88">
    <cfRule type="containsText" dxfId="412" priority="411" operator="containsText" text="CONVENIO">
      <formula>NOT(ISERROR(SEARCH("CONVENIO",S88)))</formula>
    </cfRule>
    <cfRule type="containsText" dxfId="411" priority="412" operator="containsText" text="ANULADO">
      <formula>NOT(ISERROR(SEARCH("ANULADO",S88)))</formula>
    </cfRule>
    <cfRule type="containsText" dxfId="410" priority="413" operator="containsText" text="ANULADO">
      <formula>NOT(ISERROR(SEARCH("ANULADO",S88)))</formula>
    </cfRule>
  </conditionalFormatting>
  <conditionalFormatting sqref="S88">
    <cfRule type="containsText" dxfId="409" priority="409" operator="containsText" text="CONVENIO">
      <formula>NOT(ISERROR(SEARCH("CONVENIO",S88)))</formula>
    </cfRule>
    <cfRule type="containsText" dxfId="408" priority="410" operator="containsText" text="ANULADO">
      <formula>NOT(ISERROR(SEARCH("ANULADO",S88)))</formula>
    </cfRule>
  </conditionalFormatting>
  <conditionalFormatting sqref="S88">
    <cfRule type="cellIs" dxfId="407" priority="407" operator="equal">
      <formula>"CONVENIO"</formula>
    </cfRule>
    <cfRule type="cellIs" dxfId="406" priority="408" operator="equal">
      <formula>"ANULADO"</formula>
    </cfRule>
  </conditionalFormatting>
  <conditionalFormatting sqref="R90">
    <cfRule type="containsText" dxfId="405" priority="404" operator="containsText" text="CONVENIO">
      <formula>NOT(ISERROR(SEARCH("CONVENIO",R90)))</formula>
    </cfRule>
    <cfRule type="containsText" dxfId="404" priority="405" operator="containsText" text="ANULADO">
      <formula>NOT(ISERROR(SEARCH("ANULADO",R90)))</formula>
    </cfRule>
    <cfRule type="containsText" dxfId="403" priority="406" operator="containsText" text="ANULADO">
      <formula>NOT(ISERROR(SEARCH("ANULADO",R90)))</formula>
    </cfRule>
  </conditionalFormatting>
  <conditionalFormatting sqref="R90">
    <cfRule type="containsText" dxfId="402" priority="402" operator="containsText" text="CONVENIO">
      <formula>NOT(ISERROR(SEARCH("CONVENIO",R90)))</formula>
    </cfRule>
    <cfRule type="containsText" dxfId="401" priority="403" operator="containsText" text="ANULADO">
      <formula>NOT(ISERROR(SEARCH("ANULADO",R90)))</formula>
    </cfRule>
  </conditionalFormatting>
  <conditionalFormatting sqref="R90">
    <cfRule type="cellIs" dxfId="400" priority="400" operator="equal">
      <formula>"CONVENIO"</formula>
    </cfRule>
    <cfRule type="cellIs" dxfId="399" priority="401" operator="equal">
      <formula>"ANULADO"</formula>
    </cfRule>
  </conditionalFormatting>
  <conditionalFormatting sqref="S90">
    <cfRule type="containsText" dxfId="398" priority="397" operator="containsText" text="CONVENIO">
      <formula>NOT(ISERROR(SEARCH("CONVENIO",S90)))</formula>
    </cfRule>
    <cfRule type="containsText" dxfId="397" priority="398" operator="containsText" text="ANULADO">
      <formula>NOT(ISERROR(SEARCH("ANULADO",S90)))</formula>
    </cfRule>
    <cfRule type="containsText" dxfId="396" priority="399" operator="containsText" text="ANULADO">
      <formula>NOT(ISERROR(SEARCH("ANULADO",S90)))</formula>
    </cfRule>
  </conditionalFormatting>
  <conditionalFormatting sqref="S90">
    <cfRule type="containsText" dxfId="395" priority="395" operator="containsText" text="CONVENIO">
      <formula>NOT(ISERROR(SEARCH("CONVENIO",S90)))</formula>
    </cfRule>
    <cfRule type="containsText" dxfId="394" priority="396" operator="containsText" text="ANULADO">
      <formula>NOT(ISERROR(SEARCH("ANULADO",S90)))</formula>
    </cfRule>
  </conditionalFormatting>
  <conditionalFormatting sqref="S90">
    <cfRule type="cellIs" dxfId="393" priority="393" operator="equal">
      <formula>"CONVENIO"</formula>
    </cfRule>
    <cfRule type="cellIs" dxfId="392" priority="394" operator="equal">
      <formula>"ANULADO"</formula>
    </cfRule>
  </conditionalFormatting>
  <conditionalFormatting sqref="S91">
    <cfRule type="containsText" dxfId="391" priority="390" operator="containsText" text="CONVENIO">
      <formula>NOT(ISERROR(SEARCH("CONVENIO",S91)))</formula>
    </cfRule>
    <cfRule type="containsText" dxfId="390" priority="391" operator="containsText" text="ANULADO">
      <formula>NOT(ISERROR(SEARCH("ANULADO",S91)))</formula>
    </cfRule>
    <cfRule type="containsText" dxfId="389" priority="392" operator="containsText" text="ANULADO">
      <formula>NOT(ISERROR(SEARCH("ANULADO",S91)))</formula>
    </cfRule>
  </conditionalFormatting>
  <conditionalFormatting sqref="S91">
    <cfRule type="containsText" dxfId="388" priority="388" operator="containsText" text="CONVENIO">
      <formula>NOT(ISERROR(SEARCH("CONVENIO",S91)))</formula>
    </cfRule>
    <cfRule type="containsText" dxfId="387" priority="389" operator="containsText" text="ANULADO">
      <formula>NOT(ISERROR(SEARCH("ANULADO",S91)))</formula>
    </cfRule>
  </conditionalFormatting>
  <conditionalFormatting sqref="S91">
    <cfRule type="cellIs" dxfId="386" priority="386" operator="equal">
      <formula>"CONVENIO"</formula>
    </cfRule>
    <cfRule type="cellIs" dxfId="385" priority="387" operator="equal">
      <formula>"ANULADO"</formula>
    </cfRule>
  </conditionalFormatting>
  <conditionalFormatting sqref="S97">
    <cfRule type="containsText" dxfId="384" priority="383" operator="containsText" text="CONVENIO">
      <formula>NOT(ISERROR(SEARCH("CONVENIO",S97)))</formula>
    </cfRule>
    <cfRule type="containsText" dxfId="383" priority="384" operator="containsText" text="ANULADO">
      <formula>NOT(ISERROR(SEARCH("ANULADO",S97)))</formula>
    </cfRule>
    <cfRule type="containsText" dxfId="382" priority="385" operator="containsText" text="ANULADO">
      <formula>NOT(ISERROR(SEARCH("ANULADO",S97)))</formula>
    </cfRule>
  </conditionalFormatting>
  <conditionalFormatting sqref="S97">
    <cfRule type="containsText" dxfId="381" priority="381" operator="containsText" text="CONVENIO">
      <formula>NOT(ISERROR(SEARCH("CONVENIO",S97)))</formula>
    </cfRule>
    <cfRule type="containsText" dxfId="380" priority="382" operator="containsText" text="ANULADO">
      <formula>NOT(ISERROR(SEARCH("ANULADO",S97)))</formula>
    </cfRule>
  </conditionalFormatting>
  <conditionalFormatting sqref="S97">
    <cfRule type="cellIs" dxfId="379" priority="379" operator="equal">
      <formula>"CONVENIO"</formula>
    </cfRule>
    <cfRule type="cellIs" dxfId="378" priority="380" operator="equal">
      <formula>"ANULADO"</formula>
    </cfRule>
  </conditionalFormatting>
  <conditionalFormatting sqref="S101">
    <cfRule type="containsText" dxfId="377" priority="376" operator="containsText" text="CONVENIO">
      <formula>NOT(ISERROR(SEARCH("CONVENIO",S101)))</formula>
    </cfRule>
    <cfRule type="containsText" dxfId="376" priority="377" operator="containsText" text="ANULADO">
      <formula>NOT(ISERROR(SEARCH("ANULADO",S101)))</formula>
    </cfRule>
    <cfRule type="containsText" dxfId="375" priority="378" operator="containsText" text="ANULADO">
      <formula>NOT(ISERROR(SEARCH("ANULADO",S101)))</formula>
    </cfRule>
  </conditionalFormatting>
  <conditionalFormatting sqref="S101">
    <cfRule type="containsText" dxfId="374" priority="374" operator="containsText" text="CONVENIO">
      <formula>NOT(ISERROR(SEARCH("CONVENIO",S101)))</formula>
    </cfRule>
    <cfRule type="containsText" dxfId="373" priority="375" operator="containsText" text="ANULADO">
      <formula>NOT(ISERROR(SEARCH("ANULADO",S101)))</formula>
    </cfRule>
  </conditionalFormatting>
  <conditionalFormatting sqref="S101">
    <cfRule type="cellIs" dxfId="372" priority="372" operator="equal">
      <formula>"CONVENIO"</formula>
    </cfRule>
    <cfRule type="cellIs" dxfId="371" priority="373" operator="equal">
      <formula>"ANULADO"</formula>
    </cfRule>
  </conditionalFormatting>
  <conditionalFormatting sqref="Q103:R103">
    <cfRule type="containsText" dxfId="370" priority="369" operator="containsText" text="CONVENIO">
      <formula>NOT(ISERROR(SEARCH("CONVENIO",Q103)))</formula>
    </cfRule>
    <cfRule type="containsText" dxfId="369" priority="370" operator="containsText" text="ANULADO">
      <formula>NOT(ISERROR(SEARCH("ANULADO",Q103)))</formula>
    </cfRule>
    <cfRule type="containsText" dxfId="368" priority="371" operator="containsText" text="ANULADO">
      <formula>NOT(ISERROR(SEARCH("ANULADO",Q103)))</formula>
    </cfRule>
  </conditionalFormatting>
  <conditionalFormatting sqref="Q103:R103">
    <cfRule type="containsText" dxfId="367" priority="367" operator="containsText" text="CONVENIO">
      <formula>NOT(ISERROR(SEARCH("CONVENIO",Q103)))</formula>
    </cfRule>
    <cfRule type="containsText" dxfId="366" priority="368" operator="containsText" text="ANULADO">
      <formula>NOT(ISERROR(SEARCH("ANULADO",Q103)))</formula>
    </cfRule>
  </conditionalFormatting>
  <conditionalFormatting sqref="Q103:R103">
    <cfRule type="cellIs" dxfId="365" priority="365" operator="equal">
      <formula>"CONVENIO"</formula>
    </cfRule>
    <cfRule type="cellIs" dxfId="364" priority="366" operator="equal">
      <formula>"ANULADO"</formula>
    </cfRule>
  </conditionalFormatting>
  <conditionalFormatting sqref="S103">
    <cfRule type="containsText" dxfId="363" priority="362" operator="containsText" text="CONVENIO">
      <formula>NOT(ISERROR(SEARCH("CONVENIO",S103)))</formula>
    </cfRule>
    <cfRule type="containsText" dxfId="362" priority="363" operator="containsText" text="ANULADO">
      <formula>NOT(ISERROR(SEARCH("ANULADO",S103)))</formula>
    </cfRule>
    <cfRule type="containsText" dxfId="361" priority="364" operator="containsText" text="ANULADO">
      <formula>NOT(ISERROR(SEARCH("ANULADO",S103)))</formula>
    </cfRule>
  </conditionalFormatting>
  <conditionalFormatting sqref="S103">
    <cfRule type="containsText" dxfId="360" priority="360" operator="containsText" text="CONVENIO">
      <formula>NOT(ISERROR(SEARCH("CONVENIO",S103)))</formula>
    </cfRule>
    <cfRule type="containsText" dxfId="359" priority="361" operator="containsText" text="ANULADO">
      <formula>NOT(ISERROR(SEARCH("ANULADO",S103)))</formula>
    </cfRule>
  </conditionalFormatting>
  <conditionalFormatting sqref="S103">
    <cfRule type="cellIs" dxfId="358" priority="358" operator="equal">
      <formula>"CONVENIO"</formula>
    </cfRule>
    <cfRule type="cellIs" dxfId="357" priority="359" operator="equal">
      <formula>"ANULADO"</formula>
    </cfRule>
  </conditionalFormatting>
  <conditionalFormatting sqref="Q104:R104">
    <cfRule type="containsText" dxfId="356" priority="355" operator="containsText" text="CONVENIO">
      <formula>NOT(ISERROR(SEARCH("CONVENIO",Q104)))</formula>
    </cfRule>
    <cfRule type="containsText" dxfId="355" priority="356" operator="containsText" text="ANULADO">
      <formula>NOT(ISERROR(SEARCH("ANULADO",Q104)))</formula>
    </cfRule>
    <cfRule type="containsText" dxfId="354" priority="357" operator="containsText" text="ANULADO">
      <formula>NOT(ISERROR(SEARCH("ANULADO",Q104)))</formula>
    </cfRule>
  </conditionalFormatting>
  <conditionalFormatting sqref="Q104:R104">
    <cfRule type="containsText" dxfId="353" priority="353" operator="containsText" text="CONVENIO">
      <formula>NOT(ISERROR(SEARCH("CONVENIO",Q104)))</formula>
    </cfRule>
    <cfRule type="containsText" dxfId="352" priority="354" operator="containsText" text="ANULADO">
      <formula>NOT(ISERROR(SEARCH("ANULADO",Q104)))</formula>
    </cfRule>
  </conditionalFormatting>
  <conditionalFormatting sqref="Q104:R104">
    <cfRule type="cellIs" dxfId="351" priority="351" operator="equal">
      <formula>"CONVENIO"</formula>
    </cfRule>
    <cfRule type="cellIs" dxfId="350" priority="352" operator="equal">
      <formula>"ANULADO"</formula>
    </cfRule>
  </conditionalFormatting>
  <conditionalFormatting sqref="S104">
    <cfRule type="containsText" dxfId="349" priority="348" operator="containsText" text="CONVENIO">
      <formula>NOT(ISERROR(SEARCH("CONVENIO",S104)))</formula>
    </cfRule>
    <cfRule type="containsText" dxfId="348" priority="349" operator="containsText" text="ANULADO">
      <formula>NOT(ISERROR(SEARCH("ANULADO",S104)))</formula>
    </cfRule>
    <cfRule type="containsText" dxfId="347" priority="350" operator="containsText" text="ANULADO">
      <formula>NOT(ISERROR(SEARCH("ANULADO",S104)))</formula>
    </cfRule>
  </conditionalFormatting>
  <conditionalFormatting sqref="S104">
    <cfRule type="containsText" dxfId="346" priority="346" operator="containsText" text="CONVENIO">
      <formula>NOT(ISERROR(SEARCH("CONVENIO",S104)))</formula>
    </cfRule>
    <cfRule type="containsText" dxfId="345" priority="347" operator="containsText" text="ANULADO">
      <formula>NOT(ISERROR(SEARCH("ANULADO",S104)))</formula>
    </cfRule>
  </conditionalFormatting>
  <conditionalFormatting sqref="S104">
    <cfRule type="cellIs" dxfId="344" priority="344" operator="equal">
      <formula>"CONVENIO"</formula>
    </cfRule>
    <cfRule type="cellIs" dxfId="343" priority="345" operator="equal">
      <formula>"ANULADO"</formula>
    </cfRule>
  </conditionalFormatting>
  <conditionalFormatting sqref="S105">
    <cfRule type="containsText" dxfId="342" priority="341" operator="containsText" text="CONVENIO">
      <formula>NOT(ISERROR(SEARCH("CONVENIO",S105)))</formula>
    </cfRule>
    <cfRule type="containsText" dxfId="341" priority="342" operator="containsText" text="ANULADO">
      <formula>NOT(ISERROR(SEARCH("ANULADO",S105)))</formula>
    </cfRule>
    <cfRule type="containsText" dxfId="340" priority="343" operator="containsText" text="ANULADO">
      <formula>NOT(ISERROR(SEARCH("ANULADO",S105)))</formula>
    </cfRule>
  </conditionalFormatting>
  <conditionalFormatting sqref="S105">
    <cfRule type="containsText" dxfId="339" priority="339" operator="containsText" text="CONVENIO">
      <formula>NOT(ISERROR(SEARCH("CONVENIO",S105)))</formula>
    </cfRule>
    <cfRule type="containsText" dxfId="338" priority="340" operator="containsText" text="ANULADO">
      <formula>NOT(ISERROR(SEARCH("ANULADO",S105)))</formula>
    </cfRule>
  </conditionalFormatting>
  <conditionalFormatting sqref="S105">
    <cfRule type="cellIs" dxfId="337" priority="337" operator="equal">
      <formula>"CONVENIO"</formula>
    </cfRule>
    <cfRule type="cellIs" dxfId="336" priority="338" operator="equal">
      <formula>"ANULADO"</formula>
    </cfRule>
  </conditionalFormatting>
  <conditionalFormatting sqref="S107">
    <cfRule type="containsText" dxfId="335" priority="334" operator="containsText" text="CONVENIO">
      <formula>NOT(ISERROR(SEARCH("CONVENIO",S107)))</formula>
    </cfRule>
    <cfRule type="containsText" dxfId="334" priority="335" operator="containsText" text="ANULADO">
      <formula>NOT(ISERROR(SEARCH("ANULADO",S107)))</formula>
    </cfRule>
    <cfRule type="containsText" dxfId="333" priority="336" operator="containsText" text="ANULADO">
      <formula>NOT(ISERROR(SEARCH("ANULADO",S107)))</formula>
    </cfRule>
  </conditionalFormatting>
  <conditionalFormatting sqref="S107">
    <cfRule type="containsText" dxfId="332" priority="332" operator="containsText" text="CONVENIO">
      <formula>NOT(ISERROR(SEARCH("CONVENIO",S107)))</formula>
    </cfRule>
    <cfRule type="containsText" dxfId="331" priority="333" operator="containsText" text="ANULADO">
      <formula>NOT(ISERROR(SEARCH("ANULADO",S107)))</formula>
    </cfRule>
  </conditionalFormatting>
  <conditionalFormatting sqref="S107">
    <cfRule type="cellIs" dxfId="330" priority="330" operator="equal">
      <formula>"CONVENIO"</formula>
    </cfRule>
    <cfRule type="cellIs" dxfId="329" priority="331" operator="equal">
      <formula>"ANULADO"</formula>
    </cfRule>
  </conditionalFormatting>
  <conditionalFormatting sqref="Q108:R108">
    <cfRule type="containsText" dxfId="328" priority="327" operator="containsText" text="CONVENIO">
      <formula>NOT(ISERROR(SEARCH("CONVENIO",Q108)))</formula>
    </cfRule>
    <cfRule type="containsText" dxfId="327" priority="328" operator="containsText" text="ANULADO">
      <formula>NOT(ISERROR(SEARCH("ANULADO",Q108)))</formula>
    </cfRule>
    <cfRule type="containsText" dxfId="326" priority="329" operator="containsText" text="ANULADO">
      <formula>NOT(ISERROR(SEARCH("ANULADO",Q108)))</formula>
    </cfRule>
  </conditionalFormatting>
  <conditionalFormatting sqref="Q108:R108">
    <cfRule type="containsText" dxfId="325" priority="325" operator="containsText" text="CONVENIO">
      <formula>NOT(ISERROR(SEARCH("CONVENIO",Q108)))</formula>
    </cfRule>
    <cfRule type="containsText" dxfId="324" priority="326" operator="containsText" text="ANULADO">
      <formula>NOT(ISERROR(SEARCH("ANULADO",Q108)))</formula>
    </cfRule>
  </conditionalFormatting>
  <conditionalFormatting sqref="Q108:R108">
    <cfRule type="cellIs" dxfId="323" priority="323" operator="equal">
      <formula>"CONVENIO"</formula>
    </cfRule>
    <cfRule type="cellIs" dxfId="322" priority="324" operator="equal">
      <formula>"ANULADO"</formula>
    </cfRule>
  </conditionalFormatting>
  <conditionalFormatting sqref="S108">
    <cfRule type="containsText" dxfId="321" priority="320" operator="containsText" text="CONVENIO">
      <formula>NOT(ISERROR(SEARCH("CONVENIO",S108)))</formula>
    </cfRule>
    <cfRule type="containsText" dxfId="320" priority="321" operator="containsText" text="ANULADO">
      <formula>NOT(ISERROR(SEARCH("ANULADO",S108)))</formula>
    </cfRule>
    <cfRule type="containsText" dxfId="319" priority="322" operator="containsText" text="ANULADO">
      <formula>NOT(ISERROR(SEARCH("ANULADO",S108)))</formula>
    </cfRule>
  </conditionalFormatting>
  <conditionalFormatting sqref="S108">
    <cfRule type="containsText" dxfId="318" priority="318" operator="containsText" text="CONVENIO">
      <formula>NOT(ISERROR(SEARCH("CONVENIO",S108)))</formula>
    </cfRule>
    <cfRule type="containsText" dxfId="317" priority="319" operator="containsText" text="ANULADO">
      <formula>NOT(ISERROR(SEARCH("ANULADO",S108)))</formula>
    </cfRule>
  </conditionalFormatting>
  <conditionalFormatting sqref="S108">
    <cfRule type="cellIs" dxfId="316" priority="316" operator="equal">
      <formula>"CONVENIO"</formula>
    </cfRule>
    <cfRule type="cellIs" dxfId="315" priority="317" operator="equal">
      <formula>"ANULADO"</formula>
    </cfRule>
  </conditionalFormatting>
  <conditionalFormatting sqref="Q109:R109">
    <cfRule type="containsText" dxfId="314" priority="313" operator="containsText" text="CONVENIO">
      <formula>NOT(ISERROR(SEARCH("CONVENIO",Q109)))</formula>
    </cfRule>
    <cfRule type="containsText" dxfId="313" priority="314" operator="containsText" text="ANULADO">
      <formula>NOT(ISERROR(SEARCH("ANULADO",Q109)))</formula>
    </cfRule>
    <cfRule type="containsText" dxfId="312" priority="315" operator="containsText" text="ANULADO">
      <formula>NOT(ISERROR(SEARCH("ANULADO",Q109)))</formula>
    </cfRule>
  </conditionalFormatting>
  <conditionalFormatting sqref="Q109:R109">
    <cfRule type="containsText" dxfId="311" priority="311" operator="containsText" text="CONVENIO">
      <formula>NOT(ISERROR(SEARCH("CONVENIO",Q109)))</formula>
    </cfRule>
    <cfRule type="containsText" dxfId="310" priority="312" operator="containsText" text="ANULADO">
      <formula>NOT(ISERROR(SEARCH("ANULADO",Q109)))</formula>
    </cfRule>
  </conditionalFormatting>
  <conditionalFormatting sqref="Q109:R109">
    <cfRule type="cellIs" dxfId="309" priority="309" operator="equal">
      <formula>"CONVENIO"</formula>
    </cfRule>
    <cfRule type="cellIs" dxfId="308" priority="310" operator="equal">
      <formula>"ANULADO"</formula>
    </cfRule>
  </conditionalFormatting>
  <conditionalFormatting sqref="S109">
    <cfRule type="containsText" dxfId="307" priority="306" operator="containsText" text="CONVENIO">
      <formula>NOT(ISERROR(SEARCH("CONVENIO",S109)))</formula>
    </cfRule>
    <cfRule type="containsText" dxfId="306" priority="307" operator="containsText" text="ANULADO">
      <formula>NOT(ISERROR(SEARCH("ANULADO",S109)))</formula>
    </cfRule>
    <cfRule type="containsText" dxfId="305" priority="308" operator="containsText" text="ANULADO">
      <formula>NOT(ISERROR(SEARCH("ANULADO",S109)))</formula>
    </cfRule>
  </conditionalFormatting>
  <conditionalFormatting sqref="S109">
    <cfRule type="containsText" dxfId="304" priority="304" operator="containsText" text="CONVENIO">
      <formula>NOT(ISERROR(SEARCH("CONVENIO",S109)))</formula>
    </cfRule>
    <cfRule type="containsText" dxfId="303" priority="305" operator="containsText" text="ANULADO">
      <formula>NOT(ISERROR(SEARCH("ANULADO",S109)))</formula>
    </cfRule>
  </conditionalFormatting>
  <conditionalFormatting sqref="S109">
    <cfRule type="cellIs" dxfId="302" priority="302" operator="equal">
      <formula>"CONVENIO"</formula>
    </cfRule>
    <cfRule type="cellIs" dxfId="301" priority="303" operator="equal">
      <formula>"ANULADO"</formula>
    </cfRule>
  </conditionalFormatting>
  <conditionalFormatting sqref="Q110:R110">
    <cfRule type="containsText" dxfId="300" priority="299" operator="containsText" text="CONVENIO">
      <formula>NOT(ISERROR(SEARCH("CONVENIO",Q110)))</formula>
    </cfRule>
    <cfRule type="containsText" dxfId="299" priority="300" operator="containsText" text="ANULADO">
      <formula>NOT(ISERROR(SEARCH("ANULADO",Q110)))</formula>
    </cfRule>
    <cfRule type="containsText" dxfId="298" priority="301" operator="containsText" text="ANULADO">
      <formula>NOT(ISERROR(SEARCH("ANULADO",Q110)))</formula>
    </cfRule>
  </conditionalFormatting>
  <conditionalFormatting sqref="Q110:R110">
    <cfRule type="containsText" dxfId="297" priority="297" operator="containsText" text="CONVENIO">
      <formula>NOT(ISERROR(SEARCH("CONVENIO",Q110)))</formula>
    </cfRule>
    <cfRule type="containsText" dxfId="296" priority="298" operator="containsText" text="ANULADO">
      <formula>NOT(ISERROR(SEARCH("ANULADO",Q110)))</formula>
    </cfRule>
  </conditionalFormatting>
  <conditionalFormatting sqref="Q110:R110">
    <cfRule type="cellIs" dxfId="295" priority="295" operator="equal">
      <formula>"CONVENIO"</formula>
    </cfRule>
    <cfRule type="cellIs" dxfId="294" priority="296" operator="equal">
      <formula>"ANULADO"</formula>
    </cfRule>
  </conditionalFormatting>
  <conditionalFormatting sqref="S110">
    <cfRule type="containsText" dxfId="293" priority="292" operator="containsText" text="CONVENIO">
      <formula>NOT(ISERROR(SEARCH("CONVENIO",S110)))</formula>
    </cfRule>
    <cfRule type="containsText" dxfId="292" priority="293" operator="containsText" text="ANULADO">
      <formula>NOT(ISERROR(SEARCH("ANULADO",S110)))</formula>
    </cfRule>
    <cfRule type="containsText" dxfId="291" priority="294" operator="containsText" text="ANULADO">
      <formula>NOT(ISERROR(SEARCH("ANULADO",S110)))</formula>
    </cfRule>
  </conditionalFormatting>
  <conditionalFormatting sqref="S110">
    <cfRule type="containsText" dxfId="290" priority="290" operator="containsText" text="CONVENIO">
      <formula>NOT(ISERROR(SEARCH("CONVENIO",S110)))</formula>
    </cfRule>
    <cfRule type="containsText" dxfId="289" priority="291" operator="containsText" text="ANULADO">
      <formula>NOT(ISERROR(SEARCH("ANULADO",S110)))</formula>
    </cfRule>
  </conditionalFormatting>
  <conditionalFormatting sqref="S110">
    <cfRule type="cellIs" dxfId="288" priority="288" operator="equal">
      <formula>"CONVENIO"</formula>
    </cfRule>
    <cfRule type="cellIs" dxfId="287" priority="289" operator="equal">
      <formula>"ANULADO"</formula>
    </cfRule>
  </conditionalFormatting>
  <conditionalFormatting sqref="Q111:R111">
    <cfRule type="containsText" dxfId="286" priority="285" operator="containsText" text="CONVENIO">
      <formula>NOT(ISERROR(SEARCH("CONVENIO",Q111)))</formula>
    </cfRule>
    <cfRule type="containsText" dxfId="285" priority="286" operator="containsText" text="ANULADO">
      <formula>NOT(ISERROR(SEARCH("ANULADO",Q111)))</formula>
    </cfRule>
    <cfRule type="containsText" dxfId="284" priority="287" operator="containsText" text="ANULADO">
      <formula>NOT(ISERROR(SEARCH("ANULADO",Q111)))</formula>
    </cfRule>
  </conditionalFormatting>
  <conditionalFormatting sqref="Q111:R111">
    <cfRule type="containsText" dxfId="283" priority="283" operator="containsText" text="CONVENIO">
      <formula>NOT(ISERROR(SEARCH("CONVENIO",Q111)))</formula>
    </cfRule>
    <cfRule type="containsText" dxfId="282" priority="284" operator="containsText" text="ANULADO">
      <formula>NOT(ISERROR(SEARCH("ANULADO",Q111)))</formula>
    </cfRule>
  </conditionalFormatting>
  <conditionalFormatting sqref="Q111:R111">
    <cfRule type="cellIs" dxfId="281" priority="281" operator="equal">
      <formula>"CONVENIO"</formula>
    </cfRule>
    <cfRule type="cellIs" dxfId="280" priority="282" operator="equal">
      <formula>"ANULADO"</formula>
    </cfRule>
  </conditionalFormatting>
  <conditionalFormatting sqref="S111">
    <cfRule type="containsText" dxfId="279" priority="278" operator="containsText" text="CONVENIO">
      <formula>NOT(ISERROR(SEARCH("CONVENIO",S111)))</formula>
    </cfRule>
    <cfRule type="containsText" dxfId="278" priority="279" operator="containsText" text="ANULADO">
      <formula>NOT(ISERROR(SEARCH("ANULADO",S111)))</formula>
    </cfRule>
    <cfRule type="containsText" dxfId="277" priority="280" operator="containsText" text="ANULADO">
      <formula>NOT(ISERROR(SEARCH("ANULADO",S111)))</formula>
    </cfRule>
  </conditionalFormatting>
  <conditionalFormatting sqref="S111">
    <cfRule type="containsText" dxfId="276" priority="276" operator="containsText" text="CONVENIO">
      <formula>NOT(ISERROR(SEARCH("CONVENIO",S111)))</formula>
    </cfRule>
    <cfRule type="containsText" dxfId="275" priority="277" operator="containsText" text="ANULADO">
      <formula>NOT(ISERROR(SEARCH("ANULADO",S111)))</formula>
    </cfRule>
  </conditionalFormatting>
  <conditionalFormatting sqref="S111">
    <cfRule type="cellIs" dxfId="274" priority="274" operator="equal">
      <formula>"CONVENIO"</formula>
    </cfRule>
    <cfRule type="cellIs" dxfId="273" priority="275" operator="equal">
      <formula>"ANULADO"</formula>
    </cfRule>
  </conditionalFormatting>
  <conditionalFormatting sqref="Q112:R112">
    <cfRule type="containsText" dxfId="272" priority="271" operator="containsText" text="CONVENIO">
      <formula>NOT(ISERROR(SEARCH("CONVENIO",Q112)))</formula>
    </cfRule>
    <cfRule type="containsText" dxfId="271" priority="272" operator="containsText" text="ANULADO">
      <formula>NOT(ISERROR(SEARCH("ANULADO",Q112)))</formula>
    </cfRule>
    <cfRule type="containsText" dxfId="270" priority="273" operator="containsText" text="ANULADO">
      <formula>NOT(ISERROR(SEARCH("ANULADO",Q112)))</formula>
    </cfRule>
  </conditionalFormatting>
  <conditionalFormatting sqref="Q112:R112">
    <cfRule type="containsText" dxfId="269" priority="269" operator="containsText" text="CONVENIO">
      <formula>NOT(ISERROR(SEARCH("CONVENIO",Q112)))</formula>
    </cfRule>
    <cfRule type="containsText" dxfId="268" priority="270" operator="containsText" text="ANULADO">
      <formula>NOT(ISERROR(SEARCH("ANULADO",Q112)))</formula>
    </cfRule>
  </conditionalFormatting>
  <conditionalFormatting sqref="Q112:R112">
    <cfRule type="cellIs" dxfId="267" priority="267" operator="equal">
      <formula>"CONVENIO"</formula>
    </cfRule>
    <cfRule type="cellIs" dxfId="266" priority="268" operator="equal">
      <formula>"ANULADO"</formula>
    </cfRule>
  </conditionalFormatting>
  <conditionalFormatting sqref="S112">
    <cfRule type="containsText" dxfId="265" priority="264" operator="containsText" text="CONVENIO">
      <formula>NOT(ISERROR(SEARCH("CONVENIO",S112)))</formula>
    </cfRule>
    <cfRule type="containsText" dxfId="264" priority="265" operator="containsText" text="ANULADO">
      <formula>NOT(ISERROR(SEARCH("ANULADO",S112)))</formula>
    </cfRule>
    <cfRule type="containsText" dxfId="263" priority="266" operator="containsText" text="ANULADO">
      <formula>NOT(ISERROR(SEARCH("ANULADO",S112)))</formula>
    </cfRule>
  </conditionalFormatting>
  <conditionalFormatting sqref="S112">
    <cfRule type="containsText" dxfId="262" priority="262" operator="containsText" text="CONVENIO">
      <formula>NOT(ISERROR(SEARCH("CONVENIO",S112)))</formula>
    </cfRule>
    <cfRule type="containsText" dxfId="261" priority="263" operator="containsText" text="ANULADO">
      <formula>NOT(ISERROR(SEARCH("ANULADO",S112)))</formula>
    </cfRule>
  </conditionalFormatting>
  <conditionalFormatting sqref="S112">
    <cfRule type="cellIs" dxfId="260" priority="260" operator="equal">
      <formula>"CONVENIO"</formula>
    </cfRule>
    <cfRule type="cellIs" dxfId="259" priority="261" operator="equal">
      <formula>"ANULADO"</formula>
    </cfRule>
  </conditionalFormatting>
  <conditionalFormatting sqref="Q113:R113">
    <cfRule type="containsText" dxfId="258" priority="257" operator="containsText" text="CONVENIO">
      <formula>NOT(ISERROR(SEARCH("CONVENIO",Q113)))</formula>
    </cfRule>
    <cfRule type="containsText" dxfId="257" priority="258" operator="containsText" text="ANULADO">
      <formula>NOT(ISERROR(SEARCH("ANULADO",Q113)))</formula>
    </cfRule>
    <cfRule type="containsText" dxfId="256" priority="259" operator="containsText" text="ANULADO">
      <formula>NOT(ISERROR(SEARCH("ANULADO",Q113)))</formula>
    </cfRule>
  </conditionalFormatting>
  <conditionalFormatting sqref="Q113:R113">
    <cfRule type="containsText" dxfId="255" priority="255" operator="containsText" text="CONVENIO">
      <formula>NOT(ISERROR(SEARCH("CONVENIO",Q113)))</formula>
    </cfRule>
    <cfRule type="containsText" dxfId="254" priority="256" operator="containsText" text="ANULADO">
      <formula>NOT(ISERROR(SEARCH("ANULADO",Q113)))</formula>
    </cfRule>
  </conditionalFormatting>
  <conditionalFormatting sqref="Q113:R113">
    <cfRule type="cellIs" dxfId="253" priority="253" operator="equal">
      <formula>"CONVENIO"</formula>
    </cfRule>
    <cfRule type="cellIs" dxfId="252" priority="254" operator="equal">
      <formula>"ANULADO"</formula>
    </cfRule>
  </conditionalFormatting>
  <conditionalFormatting sqref="S113">
    <cfRule type="containsText" dxfId="251" priority="250" operator="containsText" text="CONVENIO">
      <formula>NOT(ISERROR(SEARCH("CONVENIO",S113)))</formula>
    </cfRule>
    <cfRule type="containsText" dxfId="250" priority="251" operator="containsText" text="ANULADO">
      <formula>NOT(ISERROR(SEARCH("ANULADO",S113)))</formula>
    </cfRule>
    <cfRule type="containsText" dxfId="249" priority="252" operator="containsText" text="ANULADO">
      <formula>NOT(ISERROR(SEARCH("ANULADO",S113)))</formula>
    </cfRule>
  </conditionalFormatting>
  <conditionalFormatting sqref="S113">
    <cfRule type="containsText" dxfId="248" priority="248" operator="containsText" text="CONVENIO">
      <formula>NOT(ISERROR(SEARCH("CONVENIO",S113)))</formula>
    </cfRule>
    <cfRule type="containsText" dxfId="247" priority="249" operator="containsText" text="ANULADO">
      <formula>NOT(ISERROR(SEARCH("ANULADO",S113)))</formula>
    </cfRule>
  </conditionalFormatting>
  <conditionalFormatting sqref="S113">
    <cfRule type="cellIs" dxfId="246" priority="246" operator="equal">
      <formula>"CONVENIO"</formula>
    </cfRule>
    <cfRule type="cellIs" dxfId="245" priority="247" operator="equal">
      <formula>"ANULADO"</formula>
    </cfRule>
  </conditionalFormatting>
  <conditionalFormatting sqref="Q117:R117">
    <cfRule type="containsText" dxfId="244" priority="243" operator="containsText" text="CONVENIO">
      <formula>NOT(ISERROR(SEARCH("CONVENIO",Q117)))</formula>
    </cfRule>
    <cfRule type="containsText" dxfId="243" priority="244" operator="containsText" text="ANULADO">
      <formula>NOT(ISERROR(SEARCH("ANULADO",Q117)))</formula>
    </cfRule>
    <cfRule type="containsText" dxfId="242" priority="245" operator="containsText" text="ANULADO">
      <formula>NOT(ISERROR(SEARCH("ANULADO",Q117)))</formula>
    </cfRule>
  </conditionalFormatting>
  <conditionalFormatting sqref="Q117:R117">
    <cfRule type="containsText" dxfId="241" priority="241" operator="containsText" text="CONVENIO">
      <formula>NOT(ISERROR(SEARCH("CONVENIO",Q117)))</formula>
    </cfRule>
    <cfRule type="containsText" dxfId="240" priority="242" operator="containsText" text="ANULADO">
      <formula>NOT(ISERROR(SEARCH("ANULADO",Q117)))</formula>
    </cfRule>
  </conditionalFormatting>
  <conditionalFormatting sqref="Q117:R117">
    <cfRule type="cellIs" dxfId="239" priority="239" operator="equal">
      <formula>"CONVENIO"</formula>
    </cfRule>
    <cfRule type="cellIs" dxfId="238" priority="240" operator="equal">
      <formula>"ANULADO"</formula>
    </cfRule>
  </conditionalFormatting>
  <conditionalFormatting sqref="S117">
    <cfRule type="containsText" dxfId="237" priority="236" operator="containsText" text="CONVENIO">
      <formula>NOT(ISERROR(SEARCH("CONVENIO",S117)))</formula>
    </cfRule>
    <cfRule type="containsText" dxfId="236" priority="237" operator="containsText" text="ANULADO">
      <formula>NOT(ISERROR(SEARCH("ANULADO",S117)))</formula>
    </cfRule>
    <cfRule type="containsText" dxfId="235" priority="238" operator="containsText" text="ANULADO">
      <formula>NOT(ISERROR(SEARCH("ANULADO",S117)))</formula>
    </cfRule>
  </conditionalFormatting>
  <conditionalFormatting sqref="S117">
    <cfRule type="containsText" dxfId="234" priority="234" operator="containsText" text="CONVENIO">
      <formula>NOT(ISERROR(SEARCH("CONVENIO",S117)))</formula>
    </cfRule>
    <cfRule type="containsText" dxfId="233" priority="235" operator="containsText" text="ANULADO">
      <formula>NOT(ISERROR(SEARCH("ANULADO",S117)))</formula>
    </cfRule>
  </conditionalFormatting>
  <conditionalFormatting sqref="S117">
    <cfRule type="cellIs" dxfId="232" priority="232" operator="equal">
      <formula>"CONVENIO"</formula>
    </cfRule>
    <cfRule type="cellIs" dxfId="231" priority="233" operator="equal">
      <formula>"ANULADO"</formula>
    </cfRule>
  </conditionalFormatting>
  <conditionalFormatting sqref="Q118:R118">
    <cfRule type="containsText" dxfId="230" priority="229" operator="containsText" text="CONVENIO">
      <formula>NOT(ISERROR(SEARCH("CONVENIO",Q118)))</formula>
    </cfRule>
    <cfRule type="containsText" dxfId="229" priority="230" operator="containsText" text="ANULADO">
      <formula>NOT(ISERROR(SEARCH("ANULADO",Q118)))</formula>
    </cfRule>
    <cfRule type="containsText" dxfId="228" priority="231" operator="containsText" text="ANULADO">
      <formula>NOT(ISERROR(SEARCH("ANULADO",Q118)))</formula>
    </cfRule>
  </conditionalFormatting>
  <conditionalFormatting sqref="Q118:R118">
    <cfRule type="containsText" dxfId="227" priority="227" operator="containsText" text="CONVENIO">
      <formula>NOT(ISERROR(SEARCH("CONVENIO",Q118)))</formula>
    </cfRule>
    <cfRule type="containsText" dxfId="226" priority="228" operator="containsText" text="ANULADO">
      <formula>NOT(ISERROR(SEARCH("ANULADO",Q118)))</formula>
    </cfRule>
  </conditionalFormatting>
  <conditionalFormatting sqref="Q118:R118">
    <cfRule type="cellIs" dxfId="225" priority="225" operator="equal">
      <formula>"CONVENIO"</formula>
    </cfRule>
    <cfRule type="cellIs" dxfId="224" priority="226" operator="equal">
      <formula>"ANULADO"</formula>
    </cfRule>
  </conditionalFormatting>
  <conditionalFormatting sqref="S118">
    <cfRule type="containsText" dxfId="223" priority="222" operator="containsText" text="CONVENIO">
      <formula>NOT(ISERROR(SEARCH("CONVENIO",S118)))</formula>
    </cfRule>
    <cfRule type="containsText" dxfId="222" priority="223" operator="containsText" text="ANULADO">
      <formula>NOT(ISERROR(SEARCH("ANULADO",S118)))</formula>
    </cfRule>
    <cfRule type="containsText" dxfId="221" priority="224" operator="containsText" text="ANULADO">
      <formula>NOT(ISERROR(SEARCH("ANULADO",S118)))</formula>
    </cfRule>
  </conditionalFormatting>
  <conditionalFormatting sqref="S118">
    <cfRule type="containsText" dxfId="220" priority="220" operator="containsText" text="CONVENIO">
      <formula>NOT(ISERROR(SEARCH("CONVENIO",S118)))</formula>
    </cfRule>
    <cfRule type="containsText" dxfId="219" priority="221" operator="containsText" text="ANULADO">
      <formula>NOT(ISERROR(SEARCH("ANULADO",S118)))</formula>
    </cfRule>
  </conditionalFormatting>
  <conditionalFormatting sqref="S118">
    <cfRule type="cellIs" dxfId="218" priority="218" operator="equal">
      <formula>"CONVENIO"</formula>
    </cfRule>
    <cfRule type="cellIs" dxfId="217" priority="219" operator="equal">
      <formula>"ANULADO"</formula>
    </cfRule>
  </conditionalFormatting>
  <conditionalFormatting sqref="Q119:R119">
    <cfRule type="containsText" dxfId="216" priority="215" operator="containsText" text="CONVENIO">
      <formula>NOT(ISERROR(SEARCH("CONVENIO",Q119)))</formula>
    </cfRule>
    <cfRule type="containsText" dxfId="215" priority="216" operator="containsText" text="ANULADO">
      <formula>NOT(ISERROR(SEARCH("ANULADO",Q119)))</formula>
    </cfRule>
    <cfRule type="containsText" dxfId="214" priority="217" operator="containsText" text="ANULADO">
      <formula>NOT(ISERROR(SEARCH("ANULADO",Q119)))</formula>
    </cfRule>
  </conditionalFormatting>
  <conditionalFormatting sqref="Q119:R119">
    <cfRule type="containsText" dxfId="213" priority="213" operator="containsText" text="CONVENIO">
      <formula>NOT(ISERROR(SEARCH("CONVENIO",Q119)))</formula>
    </cfRule>
    <cfRule type="containsText" dxfId="212" priority="214" operator="containsText" text="ANULADO">
      <formula>NOT(ISERROR(SEARCH("ANULADO",Q119)))</formula>
    </cfRule>
  </conditionalFormatting>
  <conditionalFormatting sqref="Q119:R119">
    <cfRule type="cellIs" dxfId="211" priority="211" operator="equal">
      <formula>"CONVENIO"</formula>
    </cfRule>
    <cfRule type="cellIs" dxfId="210" priority="212" operator="equal">
      <formula>"ANULADO"</formula>
    </cfRule>
  </conditionalFormatting>
  <conditionalFormatting sqref="S119">
    <cfRule type="containsText" dxfId="209" priority="208" operator="containsText" text="CONVENIO">
      <formula>NOT(ISERROR(SEARCH("CONVENIO",S119)))</formula>
    </cfRule>
    <cfRule type="containsText" dxfId="208" priority="209" operator="containsText" text="ANULADO">
      <formula>NOT(ISERROR(SEARCH("ANULADO",S119)))</formula>
    </cfRule>
    <cfRule type="containsText" dxfId="207" priority="210" operator="containsText" text="ANULADO">
      <formula>NOT(ISERROR(SEARCH("ANULADO",S119)))</formula>
    </cfRule>
  </conditionalFormatting>
  <conditionalFormatting sqref="S119">
    <cfRule type="containsText" dxfId="206" priority="206" operator="containsText" text="CONVENIO">
      <formula>NOT(ISERROR(SEARCH("CONVENIO",S119)))</formula>
    </cfRule>
    <cfRule type="containsText" dxfId="205" priority="207" operator="containsText" text="ANULADO">
      <formula>NOT(ISERROR(SEARCH("ANULADO",S119)))</formula>
    </cfRule>
  </conditionalFormatting>
  <conditionalFormatting sqref="S119">
    <cfRule type="cellIs" dxfId="204" priority="204" operator="equal">
      <formula>"CONVENIO"</formula>
    </cfRule>
    <cfRule type="cellIs" dxfId="203" priority="205" operator="equal">
      <formula>"ANULADO"</formula>
    </cfRule>
  </conditionalFormatting>
  <conditionalFormatting sqref="Q121:R121">
    <cfRule type="containsText" dxfId="202" priority="201" operator="containsText" text="CONVENIO">
      <formula>NOT(ISERROR(SEARCH("CONVENIO",Q121)))</formula>
    </cfRule>
    <cfRule type="containsText" dxfId="201" priority="202" operator="containsText" text="ANULADO">
      <formula>NOT(ISERROR(SEARCH("ANULADO",Q121)))</formula>
    </cfRule>
    <cfRule type="containsText" dxfId="200" priority="203" operator="containsText" text="ANULADO">
      <formula>NOT(ISERROR(SEARCH("ANULADO",Q121)))</formula>
    </cfRule>
  </conditionalFormatting>
  <conditionalFormatting sqref="Q121:R121">
    <cfRule type="containsText" dxfId="199" priority="199" operator="containsText" text="CONVENIO">
      <formula>NOT(ISERROR(SEARCH("CONVENIO",Q121)))</formula>
    </cfRule>
    <cfRule type="containsText" dxfId="198" priority="200" operator="containsText" text="ANULADO">
      <formula>NOT(ISERROR(SEARCH("ANULADO",Q121)))</formula>
    </cfRule>
  </conditionalFormatting>
  <conditionalFormatting sqref="Q121:R121">
    <cfRule type="cellIs" dxfId="197" priority="197" operator="equal">
      <formula>"CONVENIO"</formula>
    </cfRule>
    <cfRule type="cellIs" dxfId="196" priority="198" operator="equal">
      <formula>"ANULADO"</formula>
    </cfRule>
  </conditionalFormatting>
  <conditionalFormatting sqref="S121">
    <cfRule type="containsText" dxfId="195" priority="194" operator="containsText" text="CONVENIO">
      <formula>NOT(ISERROR(SEARCH("CONVENIO",S121)))</formula>
    </cfRule>
    <cfRule type="containsText" dxfId="194" priority="195" operator="containsText" text="ANULADO">
      <formula>NOT(ISERROR(SEARCH("ANULADO",S121)))</formula>
    </cfRule>
    <cfRule type="containsText" dxfId="193" priority="196" operator="containsText" text="ANULADO">
      <formula>NOT(ISERROR(SEARCH("ANULADO",S121)))</formula>
    </cfRule>
  </conditionalFormatting>
  <conditionalFormatting sqref="S121">
    <cfRule type="containsText" dxfId="192" priority="192" operator="containsText" text="CONVENIO">
      <formula>NOT(ISERROR(SEARCH("CONVENIO",S121)))</formula>
    </cfRule>
    <cfRule type="containsText" dxfId="191" priority="193" operator="containsText" text="ANULADO">
      <formula>NOT(ISERROR(SEARCH("ANULADO",S121)))</formula>
    </cfRule>
  </conditionalFormatting>
  <conditionalFormatting sqref="S121">
    <cfRule type="cellIs" dxfId="190" priority="190" operator="equal">
      <formula>"CONVENIO"</formula>
    </cfRule>
    <cfRule type="cellIs" dxfId="189" priority="191" operator="equal">
      <formula>"ANULADO"</formula>
    </cfRule>
  </conditionalFormatting>
  <conditionalFormatting sqref="Q123:S123">
    <cfRule type="containsText" dxfId="188" priority="187" operator="containsText" text="CONVENIO">
      <formula>NOT(ISERROR(SEARCH("CONVENIO",Q123)))</formula>
    </cfRule>
    <cfRule type="containsText" dxfId="187" priority="188" operator="containsText" text="ANULADO">
      <formula>NOT(ISERROR(SEARCH("ANULADO",Q123)))</formula>
    </cfRule>
    <cfRule type="containsText" dxfId="186" priority="189" operator="containsText" text="ANULADO">
      <formula>NOT(ISERROR(SEARCH("ANULADO",Q123)))</formula>
    </cfRule>
  </conditionalFormatting>
  <conditionalFormatting sqref="Q123:S123">
    <cfRule type="containsText" dxfId="185" priority="185" operator="containsText" text="CONVENIO">
      <formula>NOT(ISERROR(SEARCH("CONVENIO",Q123)))</formula>
    </cfRule>
    <cfRule type="containsText" dxfId="184" priority="186" operator="containsText" text="ANULADO">
      <formula>NOT(ISERROR(SEARCH("ANULADO",Q123)))</formula>
    </cfRule>
  </conditionalFormatting>
  <conditionalFormatting sqref="Q123:S123">
    <cfRule type="cellIs" dxfId="183" priority="183" operator="equal">
      <formula>"CONVENIO"</formula>
    </cfRule>
    <cfRule type="cellIs" dxfId="182" priority="184" operator="equal">
      <formula>"ANULADO"</formula>
    </cfRule>
  </conditionalFormatting>
  <conditionalFormatting sqref="Q124:R124">
    <cfRule type="containsText" dxfId="181" priority="180" operator="containsText" text="CONVENIO">
      <formula>NOT(ISERROR(SEARCH("CONVENIO",Q124)))</formula>
    </cfRule>
    <cfRule type="containsText" dxfId="180" priority="181" operator="containsText" text="ANULADO">
      <formula>NOT(ISERROR(SEARCH("ANULADO",Q124)))</formula>
    </cfRule>
    <cfRule type="containsText" dxfId="179" priority="182" operator="containsText" text="ANULADO">
      <formula>NOT(ISERROR(SEARCH("ANULADO",Q124)))</formula>
    </cfRule>
  </conditionalFormatting>
  <conditionalFormatting sqref="Q124:R124">
    <cfRule type="containsText" dxfId="178" priority="178" operator="containsText" text="CONVENIO">
      <formula>NOT(ISERROR(SEARCH("CONVENIO",Q124)))</formula>
    </cfRule>
    <cfRule type="containsText" dxfId="177" priority="179" operator="containsText" text="ANULADO">
      <formula>NOT(ISERROR(SEARCH("ANULADO",Q124)))</formula>
    </cfRule>
  </conditionalFormatting>
  <conditionalFormatting sqref="Q124:R124">
    <cfRule type="cellIs" dxfId="176" priority="176" operator="equal">
      <formula>"CONVENIO"</formula>
    </cfRule>
    <cfRule type="cellIs" dxfId="175" priority="177" operator="equal">
      <formula>"ANULADO"</formula>
    </cfRule>
  </conditionalFormatting>
  <conditionalFormatting sqref="S124">
    <cfRule type="containsText" dxfId="174" priority="173" operator="containsText" text="CONVENIO">
      <formula>NOT(ISERROR(SEARCH("CONVENIO",S124)))</formula>
    </cfRule>
    <cfRule type="containsText" dxfId="173" priority="174" operator="containsText" text="ANULADO">
      <formula>NOT(ISERROR(SEARCH("ANULADO",S124)))</formula>
    </cfRule>
    <cfRule type="containsText" dxfId="172" priority="175" operator="containsText" text="ANULADO">
      <formula>NOT(ISERROR(SEARCH("ANULADO",S124)))</formula>
    </cfRule>
  </conditionalFormatting>
  <conditionalFormatting sqref="S124">
    <cfRule type="containsText" dxfId="171" priority="171" operator="containsText" text="CONVENIO">
      <formula>NOT(ISERROR(SEARCH("CONVENIO",S124)))</formula>
    </cfRule>
    <cfRule type="containsText" dxfId="170" priority="172" operator="containsText" text="ANULADO">
      <formula>NOT(ISERROR(SEARCH("ANULADO",S124)))</formula>
    </cfRule>
  </conditionalFormatting>
  <conditionalFormatting sqref="S124">
    <cfRule type="cellIs" dxfId="169" priority="169" operator="equal">
      <formula>"CONVENIO"</formula>
    </cfRule>
    <cfRule type="cellIs" dxfId="168" priority="170" operator="equal">
      <formula>"ANULADO"</formula>
    </cfRule>
  </conditionalFormatting>
  <conditionalFormatting sqref="Q126:R126">
    <cfRule type="containsText" dxfId="167" priority="166" operator="containsText" text="CONVENIO">
      <formula>NOT(ISERROR(SEARCH("CONVENIO",Q126)))</formula>
    </cfRule>
    <cfRule type="containsText" dxfId="166" priority="167" operator="containsText" text="ANULADO">
      <formula>NOT(ISERROR(SEARCH("ANULADO",Q126)))</formula>
    </cfRule>
    <cfRule type="containsText" dxfId="165" priority="168" operator="containsText" text="ANULADO">
      <formula>NOT(ISERROR(SEARCH("ANULADO",Q126)))</formula>
    </cfRule>
  </conditionalFormatting>
  <conditionalFormatting sqref="Q126:R126">
    <cfRule type="containsText" dxfId="164" priority="164" operator="containsText" text="CONVENIO">
      <formula>NOT(ISERROR(SEARCH("CONVENIO",Q126)))</formula>
    </cfRule>
    <cfRule type="containsText" dxfId="163" priority="165" operator="containsText" text="ANULADO">
      <formula>NOT(ISERROR(SEARCH("ANULADO",Q126)))</formula>
    </cfRule>
  </conditionalFormatting>
  <conditionalFormatting sqref="Q126:R126">
    <cfRule type="cellIs" dxfId="162" priority="162" operator="equal">
      <formula>"CONVENIO"</formula>
    </cfRule>
    <cfRule type="cellIs" dxfId="161" priority="163" operator="equal">
      <formula>"ANULADO"</formula>
    </cfRule>
  </conditionalFormatting>
  <conditionalFormatting sqref="S126">
    <cfRule type="containsText" dxfId="160" priority="159" operator="containsText" text="CONVENIO">
      <formula>NOT(ISERROR(SEARCH("CONVENIO",S126)))</formula>
    </cfRule>
    <cfRule type="containsText" dxfId="159" priority="160" operator="containsText" text="ANULADO">
      <formula>NOT(ISERROR(SEARCH("ANULADO",S126)))</formula>
    </cfRule>
    <cfRule type="containsText" dxfId="158" priority="161" operator="containsText" text="ANULADO">
      <formula>NOT(ISERROR(SEARCH("ANULADO",S126)))</formula>
    </cfRule>
  </conditionalFormatting>
  <conditionalFormatting sqref="S126">
    <cfRule type="containsText" dxfId="157" priority="157" operator="containsText" text="CONVENIO">
      <formula>NOT(ISERROR(SEARCH("CONVENIO",S126)))</formula>
    </cfRule>
    <cfRule type="containsText" dxfId="156" priority="158" operator="containsText" text="ANULADO">
      <formula>NOT(ISERROR(SEARCH("ANULADO",S126)))</formula>
    </cfRule>
  </conditionalFormatting>
  <conditionalFormatting sqref="S126">
    <cfRule type="cellIs" dxfId="155" priority="155" operator="equal">
      <formula>"CONVENIO"</formula>
    </cfRule>
    <cfRule type="cellIs" dxfId="154" priority="156" operator="equal">
      <formula>"ANULADO"</formula>
    </cfRule>
  </conditionalFormatting>
  <conditionalFormatting sqref="R128">
    <cfRule type="containsText" dxfId="153" priority="152" operator="containsText" text="CONVENIO">
      <formula>NOT(ISERROR(SEARCH("CONVENIO",R128)))</formula>
    </cfRule>
    <cfRule type="containsText" dxfId="152" priority="153" operator="containsText" text="ANULADO">
      <formula>NOT(ISERROR(SEARCH("ANULADO",R128)))</formula>
    </cfRule>
    <cfRule type="containsText" dxfId="151" priority="154" operator="containsText" text="ANULADO">
      <formula>NOT(ISERROR(SEARCH("ANULADO",R128)))</formula>
    </cfRule>
  </conditionalFormatting>
  <conditionalFormatting sqref="R128">
    <cfRule type="containsText" dxfId="150" priority="150" operator="containsText" text="CONVENIO">
      <formula>NOT(ISERROR(SEARCH("CONVENIO",R128)))</formula>
    </cfRule>
    <cfRule type="containsText" dxfId="149" priority="151" operator="containsText" text="ANULADO">
      <formula>NOT(ISERROR(SEARCH("ANULADO",R128)))</formula>
    </cfRule>
  </conditionalFormatting>
  <conditionalFormatting sqref="R128">
    <cfRule type="cellIs" dxfId="148" priority="148" operator="equal">
      <formula>"CONVENIO"</formula>
    </cfRule>
    <cfRule type="cellIs" dxfId="147" priority="149" operator="equal">
      <formula>"ANULADO"</formula>
    </cfRule>
  </conditionalFormatting>
  <conditionalFormatting sqref="S128">
    <cfRule type="containsText" dxfId="146" priority="145" operator="containsText" text="CONVENIO">
      <formula>NOT(ISERROR(SEARCH("CONVENIO",S128)))</formula>
    </cfRule>
    <cfRule type="containsText" dxfId="145" priority="146" operator="containsText" text="ANULADO">
      <formula>NOT(ISERROR(SEARCH("ANULADO",S128)))</formula>
    </cfRule>
    <cfRule type="containsText" dxfId="144" priority="147" operator="containsText" text="ANULADO">
      <formula>NOT(ISERROR(SEARCH("ANULADO",S128)))</formula>
    </cfRule>
  </conditionalFormatting>
  <conditionalFormatting sqref="S128">
    <cfRule type="containsText" dxfId="143" priority="143" operator="containsText" text="CONVENIO">
      <formula>NOT(ISERROR(SEARCH("CONVENIO",S128)))</formula>
    </cfRule>
    <cfRule type="containsText" dxfId="142" priority="144" operator="containsText" text="ANULADO">
      <formula>NOT(ISERROR(SEARCH("ANULADO",S128)))</formula>
    </cfRule>
  </conditionalFormatting>
  <conditionalFormatting sqref="S128">
    <cfRule type="cellIs" dxfId="141" priority="141" operator="equal">
      <formula>"CONVENIO"</formula>
    </cfRule>
    <cfRule type="cellIs" dxfId="140" priority="142" operator="equal">
      <formula>"ANULADO"</formula>
    </cfRule>
  </conditionalFormatting>
  <conditionalFormatting sqref="Q134:R134">
    <cfRule type="containsText" dxfId="139" priority="138" operator="containsText" text="CONVENIO">
      <formula>NOT(ISERROR(SEARCH("CONVENIO",Q134)))</formula>
    </cfRule>
    <cfRule type="containsText" dxfId="138" priority="139" operator="containsText" text="ANULADO">
      <formula>NOT(ISERROR(SEARCH("ANULADO",Q134)))</formula>
    </cfRule>
    <cfRule type="containsText" dxfId="137" priority="140" operator="containsText" text="ANULADO">
      <formula>NOT(ISERROR(SEARCH("ANULADO",Q134)))</formula>
    </cfRule>
  </conditionalFormatting>
  <conditionalFormatting sqref="Q134:R134">
    <cfRule type="containsText" dxfId="136" priority="136" operator="containsText" text="CONVENIO">
      <formula>NOT(ISERROR(SEARCH("CONVENIO",Q134)))</formula>
    </cfRule>
    <cfRule type="containsText" dxfId="135" priority="137" operator="containsText" text="ANULADO">
      <formula>NOT(ISERROR(SEARCH("ANULADO",Q134)))</formula>
    </cfRule>
  </conditionalFormatting>
  <conditionalFormatting sqref="Q134:R134">
    <cfRule type="cellIs" dxfId="134" priority="134" operator="equal">
      <formula>"CONVENIO"</formula>
    </cfRule>
    <cfRule type="cellIs" dxfId="133" priority="135" operator="equal">
      <formula>"ANULADO"</formula>
    </cfRule>
  </conditionalFormatting>
  <conditionalFormatting sqref="S134">
    <cfRule type="containsText" dxfId="132" priority="131" operator="containsText" text="CONVENIO">
      <formula>NOT(ISERROR(SEARCH("CONVENIO",S134)))</formula>
    </cfRule>
    <cfRule type="containsText" dxfId="131" priority="132" operator="containsText" text="ANULADO">
      <formula>NOT(ISERROR(SEARCH("ANULADO",S134)))</formula>
    </cfRule>
    <cfRule type="containsText" dxfId="130" priority="133" operator="containsText" text="ANULADO">
      <formula>NOT(ISERROR(SEARCH("ANULADO",S134)))</formula>
    </cfRule>
  </conditionalFormatting>
  <conditionalFormatting sqref="S134">
    <cfRule type="containsText" dxfId="129" priority="129" operator="containsText" text="CONVENIO">
      <formula>NOT(ISERROR(SEARCH("CONVENIO",S134)))</formula>
    </cfRule>
    <cfRule type="containsText" dxfId="128" priority="130" operator="containsText" text="ANULADO">
      <formula>NOT(ISERROR(SEARCH("ANULADO",S134)))</formula>
    </cfRule>
  </conditionalFormatting>
  <conditionalFormatting sqref="S134">
    <cfRule type="cellIs" dxfId="127" priority="127" operator="equal">
      <formula>"CONVENIO"</formula>
    </cfRule>
    <cfRule type="cellIs" dxfId="126" priority="128" operator="equal">
      <formula>"ANULADO"</formula>
    </cfRule>
  </conditionalFormatting>
  <conditionalFormatting sqref="Q135:R135">
    <cfRule type="containsText" dxfId="125" priority="124" operator="containsText" text="CONVENIO">
      <formula>NOT(ISERROR(SEARCH("CONVENIO",Q135)))</formula>
    </cfRule>
    <cfRule type="containsText" dxfId="124" priority="125" operator="containsText" text="ANULADO">
      <formula>NOT(ISERROR(SEARCH("ANULADO",Q135)))</formula>
    </cfRule>
    <cfRule type="containsText" dxfId="123" priority="126" operator="containsText" text="ANULADO">
      <formula>NOT(ISERROR(SEARCH("ANULADO",Q135)))</formula>
    </cfRule>
  </conditionalFormatting>
  <conditionalFormatting sqref="Q135:R135">
    <cfRule type="containsText" dxfId="122" priority="122" operator="containsText" text="CONVENIO">
      <formula>NOT(ISERROR(SEARCH("CONVENIO",Q135)))</formula>
    </cfRule>
    <cfRule type="containsText" dxfId="121" priority="123" operator="containsText" text="ANULADO">
      <formula>NOT(ISERROR(SEARCH("ANULADO",Q135)))</formula>
    </cfRule>
  </conditionalFormatting>
  <conditionalFormatting sqref="Q135:R135">
    <cfRule type="cellIs" dxfId="120" priority="120" operator="equal">
      <formula>"CONVENIO"</formula>
    </cfRule>
    <cfRule type="cellIs" dxfId="119" priority="121" operator="equal">
      <formula>"ANULADO"</formula>
    </cfRule>
  </conditionalFormatting>
  <conditionalFormatting sqref="S135">
    <cfRule type="containsText" dxfId="118" priority="117" operator="containsText" text="CONVENIO">
      <formula>NOT(ISERROR(SEARCH("CONVENIO",S135)))</formula>
    </cfRule>
    <cfRule type="containsText" dxfId="117" priority="118" operator="containsText" text="ANULADO">
      <formula>NOT(ISERROR(SEARCH("ANULADO",S135)))</formula>
    </cfRule>
    <cfRule type="containsText" dxfId="116" priority="119" operator="containsText" text="ANULADO">
      <formula>NOT(ISERROR(SEARCH("ANULADO",S135)))</formula>
    </cfRule>
  </conditionalFormatting>
  <conditionalFormatting sqref="S135">
    <cfRule type="containsText" dxfId="115" priority="115" operator="containsText" text="CONVENIO">
      <formula>NOT(ISERROR(SEARCH("CONVENIO",S135)))</formula>
    </cfRule>
    <cfRule type="containsText" dxfId="114" priority="116" operator="containsText" text="ANULADO">
      <formula>NOT(ISERROR(SEARCH("ANULADO",S135)))</formula>
    </cfRule>
  </conditionalFormatting>
  <conditionalFormatting sqref="S135">
    <cfRule type="cellIs" dxfId="113" priority="113" operator="equal">
      <formula>"CONVENIO"</formula>
    </cfRule>
    <cfRule type="cellIs" dxfId="112" priority="114" operator="equal">
      <formula>"ANULADO"</formula>
    </cfRule>
  </conditionalFormatting>
  <conditionalFormatting sqref="Q136:R136">
    <cfRule type="containsText" dxfId="111" priority="110" operator="containsText" text="CONVENIO">
      <formula>NOT(ISERROR(SEARCH("CONVENIO",Q136)))</formula>
    </cfRule>
    <cfRule type="containsText" dxfId="110" priority="111" operator="containsText" text="ANULADO">
      <formula>NOT(ISERROR(SEARCH("ANULADO",Q136)))</formula>
    </cfRule>
    <cfRule type="containsText" dxfId="109" priority="112" operator="containsText" text="ANULADO">
      <formula>NOT(ISERROR(SEARCH("ANULADO",Q136)))</formula>
    </cfRule>
  </conditionalFormatting>
  <conditionalFormatting sqref="Q136:R136">
    <cfRule type="containsText" dxfId="108" priority="108" operator="containsText" text="CONVENIO">
      <formula>NOT(ISERROR(SEARCH("CONVENIO",Q136)))</formula>
    </cfRule>
    <cfRule type="containsText" dxfId="107" priority="109" operator="containsText" text="ANULADO">
      <formula>NOT(ISERROR(SEARCH("ANULADO",Q136)))</formula>
    </cfRule>
  </conditionalFormatting>
  <conditionalFormatting sqref="Q136:R136">
    <cfRule type="cellIs" dxfId="106" priority="106" operator="equal">
      <formula>"CONVENIO"</formula>
    </cfRule>
    <cfRule type="cellIs" dxfId="105" priority="107" operator="equal">
      <formula>"ANULADO"</formula>
    </cfRule>
  </conditionalFormatting>
  <conditionalFormatting sqref="S136">
    <cfRule type="containsText" dxfId="104" priority="103" operator="containsText" text="CONVENIO">
      <formula>NOT(ISERROR(SEARCH("CONVENIO",S136)))</formula>
    </cfRule>
    <cfRule type="containsText" dxfId="103" priority="104" operator="containsText" text="ANULADO">
      <formula>NOT(ISERROR(SEARCH("ANULADO",S136)))</formula>
    </cfRule>
    <cfRule type="containsText" dxfId="102" priority="105" operator="containsText" text="ANULADO">
      <formula>NOT(ISERROR(SEARCH("ANULADO",S136)))</formula>
    </cfRule>
  </conditionalFormatting>
  <conditionalFormatting sqref="S136">
    <cfRule type="containsText" dxfId="101" priority="101" operator="containsText" text="CONVENIO">
      <formula>NOT(ISERROR(SEARCH("CONVENIO",S136)))</formula>
    </cfRule>
    <cfRule type="containsText" dxfId="100" priority="102" operator="containsText" text="ANULADO">
      <formula>NOT(ISERROR(SEARCH("ANULADO",S136)))</formula>
    </cfRule>
  </conditionalFormatting>
  <conditionalFormatting sqref="S136">
    <cfRule type="cellIs" dxfId="99" priority="99" operator="equal">
      <formula>"CONVENIO"</formula>
    </cfRule>
    <cfRule type="cellIs" dxfId="98" priority="100" operator="equal">
      <formula>"ANULADO"</formula>
    </cfRule>
  </conditionalFormatting>
  <conditionalFormatting sqref="Q138:R138">
    <cfRule type="containsText" dxfId="97" priority="96" operator="containsText" text="CONVENIO">
      <formula>NOT(ISERROR(SEARCH("CONVENIO",Q138)))</formula>
    </cfRule>
    <cfRule type="containsText" dxfId="96" priority="97" operator="containsText" text="ANULADO">
      <formula>NOT(ISERROR(SEARCH("ANULADO",Q138)))</formula>
    </cfRule>
    <cfRule type="containsText" dxfId="95" priority="98" operator="containsText" text="ANULADO">
      <formula>NOT(ISERROR(SEARCH("ANULADO",Q138)))</formula>
    </cfRule>
  </conditionalFormatting>
  <conditionalFormatting sqref="Q138:R138">
    <cfRule type="containsText" dxfId="94" priority="94" operator="containsText" text="CONVENIO">
      <formula>NOT(ISERROR(SEARCH("CONVENIO",Q138)))</formula>
    </cfRule>
    <cfRule type="containsText" dxfId="93" priority="95" operator="containsText" text="ANULADO">
      <formula>NOT(ISERROR(SEARCH("ANULADO",Q138)))</formula>
    </cfRule>
  </conditionalFormatting>
  <conditionalFormatting sqref="Q138:R138">
    <cfRule type="cellIs" dxfId="92" priority="92" operator="equal">
      <formula>"CONVENIO"</formula>
    </cfRule>
    <cfRule type="cellIs" dxfId="91" priority="93" operator="equal">
      <formula>"ANULADO"</formula>
    </cfRule>
  </conditionalFormatting>
  <conditionalFormatting sqref="S138">
    <cfRule type="containsText" dxfId="90" priority="89" operator="containsText" text="CONVENIO">
      <formula>NOT(ISERROR(SEARCH("CONVENIO",S138)))</formula>
    </cfRule>
    <cfRule type="containsText" dxfId="89" priority="90" operator="containsText" text="ANULADO">
      <formula>NOT(ISERROR(SEARCH("ANULADO",S138)))</formula>
    </cfRule>
    <cfRule type="containsText" dxfId="88" priority="91" operator="containsText" text="ANULADO">
      <formula>NOT(ISERROR(SEARCH("ANULADO",S138)))</formula>
    </cfRule>
  </conditionalFormatting>
  <conditionalFormatting sqref="S138">
    <cfRule type="containsText" dxfId="87" priority="87" operator="containsText" text="CONVENIO">
      <formula>NOT(ISERROR(SEARCH("CONVENIO",S138)))</formula>
    </cfRule>
    <cfRule type="containsText" dxfId="86" priority="88" operator="containsText" text="ANULADO">
      <formula>NOT(ISERROR(SEARCH("ANULADO",S138)))</formula>
    </cfRule>
  </conditionalFormatting>
  <conditionalFormatting sqref="S138">
    <cfRule type="cellIs" dxfId="85" priority="85" operator="equal">
      <formula>"CONVENIO"</formula>
    </cfRule>
    <cfRule type="cellIs" dxfId="84" priority="86" operator="equal">
      <formula>"ANULADO"</formula>
    </cfRule>
  </conditionalFormatting>
  <conditionalFormatting sqref="Q139:R139">
    <cfRule type="containsText" dxfId="83" priority="82" operator="containsText" text="CONVENIO">
      <formula>NOT(ISERROR(SEARCH("CONVENIO",Q139)))</formula>
    </cfRule>
    <cfRule type="containsText" dxfId="82" priority="83" operator="containsText" text="ANULADO">
      <formula>NOT(ISERROR(SEARCH("ANULADO",Q139)))</formula>
    </cfRule>
    <cfRule type="containsText" dxfId="81" priority="84" operator="containsText" text="ANULADO">
      <formula>NOT(ISERROR(SEARCH("ANULADO",Q139)))</formula>
    </cfRule>
  </conditionalFormatting>
  <conditionalFormatting sqref="Q139:R139">
    <cfRule type="containsText" dxfId="80" priority="80" operator="containsText" text="CONVENIO">
      <formula>NOT(ISERROR(SEARCH("CONVENIO",Q139)))</formula>
    </cfRule>
    <cfRule type="containsText" dxfId="79" priority="81" operator="containsText" text="ANULADO">
      <formula>NOT(ISERROR(SEARCH("ANULADO",Q139)))</formula>
    </cfRule>
  </conditionalFormatting>
  <conditionalFormatting sqref="Q139:R139">
    <cfRule type="cellIs" dxfId="78" priority="78" operator="equal">
      <formula>"CONVENIO"</formula>
    </cfRule>
    <cfRule type="cellIs" dxfId="77" priority="79" operator="equal">
      <formula>"ANULADO"</formula>
    </cfRule>
  </conditionalFormatting>
  <conditionalFormatting sqref="S139">
    <cfRule type="containsText" dxfId="76" priority="75" operator="containsText" text="CONVENIO">
      <formula>NOT(ISERROR(SEARCH("CONVENIO",S139)))</formula>
    </cfRule>
    <cfRule type="containsText" dxfId="75" priority="76" operator="containsText" text="ANULADO">
      <formula>NOT(ISERROR(SEARCH("ANULADO",S139)))</formula>
    </cfRule>
    <cfRule type="containsText" dxfId="74" priority="77" operator="containsText" text="ANULADO">
      <formula>NOT(ISERROR(SEARCH("ANULADO",S139)))</formula>
    </cfRule>
  </conditionalFormatting>
  <conditionalFormatting sqref="S139">
    <cfRule type="containsText" dxfId="73" priority="73" operator="containsText" text="CONVENIO">
      <formula>NOT(ISERROR(SEARCH("CONVENIO",S139)))</formula>
    </cfRule>
    <cfRule type="containsText" dxfId="72" priority="74" operator="containsText" text="ANULADO">
      <formula>NOT(ISERROR(SEARCH("ANULADO",S139)))</formula>
    </cfRule>
  </conditionalFormatting>
  <conditionalFormatting sqref="S139">
    <cfRule type="cellIs" dxfId="71" priority="71" operator="equal">
      <formula>"CONVENIO"</formula>
    </cfRule>
    <cfRule type="cellIs" dxfId="70" priority="72" operator="equal">
      <formula>"ANULADO"</formula>
    </cfRule>
  </conditionalFormatting>
  <conditionalFormatting sqref="Q140:R140">
    <cfRule type="containsText" dxfId="69" priority="68" operator="containsText" text="CONVENIO">
      <formula>NOT(ISERROR(SEARCH("CONVENIO",Q140)))</formula>
    </cfRule>
    <cfRule type="containsText" dxfId="68" priority="69" operator="containsText" text="ANULADO">
      <formula>NOT(ISERROR(SEARCH("ANULADO",Q140)))</formula>
    </cfRule>
    <cfRule type="containsText" dxfId="67" priority="70" operator="containsText" text="ANULADO">
      <formula>NOT(ISERROR(SEARCH("ANULADO",Q140)))</formula>
    </cfRule>
  </conditionalFormatting>
  <conditionalFormatting sqref="Q140:R140">
    <cfRule type="containsText" dxfId="66" priority="66" operator="containsText" text="CONVENIO">
      <formula>NOT(ISERROR(SEARCH("CONVENIO",Q140)))</formula>
    </cfRule>
    <cfRule type="containsText" dxfId="65" priority="67" operator="containsText" text="ANULADO">
      <formula>NOT(ISERROR(SEARCH("ANULADO",Q140)))</formula>
    </cfRule>
  </conditionalFormatting>
  <conditionalFormatting sqref="Q140:R140">
    <cfRule type="cellIs" dxfId="64" priority="64" operator="equal">
      <formula>"CONVENIO"</formula>
    </cfRule>
    <cfRule type="cellIs" dxfId="63" priority="65" operator="equal">
      <formula>"ANULADO"</formula>
    </cfRule>
  </conditionalFormatting>
  <conditionalFormatting sqref="S140">
    <cfRule type="containsText" dxfId="62" priority="61" operator="containsText" text="CONVENIO">
      <formula>NOT(ISERROR(SEARCH("CONVENIO",S140)))</formula>
    </cfRule>
    <cfRule type="containsText" dxfId="61" priority="62" operator="containsText" text="ANULADO">
      <formula>NOT(ISERROR(SEARCH("ANULADO",S140)))</formula>
    </cfRule>
    <cfRule type="containsText" dxfId="60" priority="63" operator="containsText" text="ANULADO">
      <formula>NOT(ISERROR(SEARCH("ANULADO",S140)))</formula>
    </cfRule>
  </conditionalFormatting>
  <conditionalFormatting sqref="S140">
    <cfRule type="containsText" dxfId="59" priority="59" operator="containsText" text="CONVENIO">
      <formula>NOT(ISERROR(SEARCH("CONVENIO",S140)))</formula>
    </cfRule>
    <cfRule type="containsText" dxfId="58" priority="60" operator="containsText" text="ANULADO">
      <formula>NOT(ISERROR(SEARCH("ANULADO",S140)))</formula>
    </cfRule>
  </conditionalFormatting>
  <conditionalFormatting sqref="S140">
    <cfRule type="cellIs" dxfId="57" priority="57" operator="equal">
      <formula>"CONVENIO"</formula>
    </cfRule>
    <cfRule type="cellIs" dxfId="56" priority="58" operator="equal">
      <formula>"ANULADO"</formula>
    </cfRule>
  </conditionalFormatting>
  <conditionalFormatting sqref="Q142:R142">
    <cfRule type="containsText" dxfId="55" priority="54" operator="containsText" text="CONVENIO">
      <formula>NOT(ISERROR(SEARCH("CONVENIO",Q142)))</formula>
    </cfRule>
    <cfRule type="containsText" dxfId="54" priority="55" operator="containsText" text="ANULADO">
      <formula>NOT(ISERROR(SEARCH("ANULADO",Q142)))</formula>
    </cfRule>
    <cfRule type="containsText" dxfId="53" priority="56" operator="containsText" text="ANULADO">
      <formula>NOT(ISERROR(SEARCH("ANULADO",Q142)))</formula>
    </cfRule>
  </conditionalFormatting>
  <conditionalFormatting sqref="Q142:R142">
    <cfRule type="containsText" dxfId="52" priority="52" operator="containsText" text="CONVENIO">
      <formula>NOT(ISERROR(SEARCH("CONVENIO",Q142)))</formula>
    </cfRule>
    <cfRule type="containsText" dxfId="51" priority="53" operator="containsText" text="ANULADO">
      <formula>NOT(ISERROR(SEARCH("ANULADO",Q142)))</formula>
    </cfRule>
  </conditionalFormatting>
  <conditionalFormatting sqref="Q142:R142">
    <cfRule type="cellIs" dxfId="50" priority="50" operator="equal">
      <formula>"CONVENIO"</formula>
    </cfRule>
    <cfRule type="cellIs" dxfId="49" priority="51" operator="equal">
      <formula>"ANULADO"</formula>
    </cfRule>
  </conditionalFormatting>
  <conditionalFormatting sqref="S142">
    <cfRule type="containsText" dxfId="48" priority="47" operator="containsText" text="CONVENIO">
      <formula>NOT(ISERROR(SEARCH("CONVENIO",S142)))</formula>
    </cfRule>
    <cfRule type="containsText" dxfId="47" priority="48" operator="containsText" text="ANULADO">
      <formula>NOT(ISERROR(SEARCH("ANULADO",S142)))</formula>
    </cfRule>
    <cfRule type="containsText" dxfId="46" priority="49" operator="containsText" text="ANULADO">
      <formula>NOT(ISERROR(SEARCH("ANULADO",S142)))</formula>
    </cfRule>
  </conditionalFormatting>
  <conditionalFormatting sqref="S142">
    <cfRule type="containsText" dxfId="45" priority="45" operator="containsText" text="CONVENIO">
      <formula>NOT(ISERROR(SEARCH("CONVENIO",S142)))</formula>
    </cfRule>
    <cfRule type="containsText" dxfId="44" priority="46" operator="containsText" text="ANULADO">
      <formula>NOT(ISERROR(SEARCH("ANULADO",S142)))</formula>
    </cfRule>
  </conditionalFormatting>
  <conditionalFormatting sqref="S142">
    <cfRule type="cellIs" dxfId="43" priority="43" operator="equal">
      <formula>"CONVENIO"</formula>
    </cfRule>
    <cfRule type="cellIs" dxfId="42" priority="44" operator="equal">
      <formula>"ANULADO"</formula>
    </cfRule>
  </conditionalFormatting>
  <conditionalFormatting sqref="R145:S145">
    <cfRule type="containsText" dxfId="41" priority="40" operator="containsText" text="CONVENIO">
      <formula>NOT(ISERROR(SEARCH("CONVENIO",R145)))</formula>
    </cfRule>
    <cfRule type="containsText" dxfId="40" priority="41" operator="containsText" text="ANULADO">
      <formula>NOT(ISERROR(SEARCH("ANULADO",R145)))</formula>
    </cfRule>
    <cfRule type="containsText" dxfId="39" priority="42" operator="containsText" text="ANULADO">
      <formula>NOT(ISERROR(SEARCH("ANULADO",R145)))</formula>
    </cfRule>
  </conditionalFormatting>
  <conditionalFormatting sqref="R145:S145">
    <cfRule type="containsText" dxfId="38" priority="38" operator="containsText" text="CONVENIO">
      <formula>NOT(ISERROR(SEARCH("CONVENIO",R145)))</formula>
    </cfRule>
    <cfRule type="containsText" dxfId="37" priority="39" operator="containsText" text="ANULADO">
      <formula>NOT(ISERROR(SEARCH("ANULADO",R145)))</formula>
    </cfRule>
  </conditionalFormatting>
  <conditionalFormatting sqref="R145:S145">
    <cfRule type="cellIs" dxfId="36" priority="36" operator="equal">
      <formula>"CONVENIO"</formula>
    </cfRule>
    <cfRule type="cellIs" dxfId="35" priority="37" operator="equal">
      <formula>"ANULADO"</formula>
    </cfRule>
  </conditionalFormatting>
  <conditionalFormatting sqref="Q146:S146">
    <cfRule type="containsText" dxfId="34" priority="33" operator="containsText" text="CONVENIO">
      <formula>NOT(ISERROR(SEARCH("CONVENIO",Q146)))</formula>
    </cfRule>
    <cfRule type="containsText" dxfId="33" priority="34" operator="containsText" text="ANULADO">
      <formula>NOT(ISERROR(SEARCH("ANULADO",Q146)))</formula>
    </cfRule>
    <cfRule type="containsText" dxfId="32" priority="35" operator="containsText" text="ANULADO">
      <formula>NOT(ISERROR(SEARCH("ANULADO",Q146)))</formula>
    </cfRule>
  </conditionalFormatting>
  <conditionalFormatting sqref="Q146:S146">
    <cfRule type="containsText" dxfId="31" priority="31" operator="containsText" text="CONVENIO">
      <formula>NOT(ISERROR(SEARCH("CONVENIO",Q146)))</formula>
    </cfRule>
    <cfRule type="containsText" dxfId="30" priority="32" operator="containsText" text="ANULADO">
      <formula>NOT(ISERROR(SEARCH("ANULADO",Q146)))</formula>
    </cfRule>
  </conditionalFormatting>
  <conditionalFormatting sqref="Q146:S146">
    <cfRule type="cellIs" dxfId="29" priority="29" operator="equal">
      <formula>"CONVENIO"</formula>
    </cfRule>
    <cfRule type="cellIs" dxfId="28" priority="30" operator="equal">
      <formula>"ANULADO"</formula>
    </cfRule>
  </conditionalFormatting>
  <conditionalFormatting sqref="Q148:S148">
    <cfRule type="containsText" dxfId="27" priority="26" operator="containsText" text="CONVENIO">
      <formula>NOT(ISERROR(SEARCH("CONVENIO",Q148)))</formula>
    </cfRule>
    <cfRule type="containsText" dxfId="26" priority="27" operator="containsText" text="ANULADO">
      <formula>NOT(ISERROR(SEARCH("ANULADO",Q148)))</formula>
    </cfRule>
    <cfRule type="containsText" dxfId="25" priority="28" operator="containsText" text="ANULADO">
      <formula>NOT(ISERROR(SEARCH("ANULADO",Q148)))</formula>
    </cfRule>
  </conditionalFormatting>
  <conditionalFormatting sqref="Q148:S148">
    <cfRule type="containsText" dxfId="24" priority="24" operator="containsText" text="CONVENIO">
      <formula>NOT(ISERROR(SEARCH("CONVENIO",Q148)))</formula>
    </cfRule>
    <cfRule type="containsText" dxfId="23" priority="25" operator="containsText" text="ANULADO">
      <formula>NOT(ISERROR(SEARCH("ANULADO",Q148)))</formula>
    </cfRule>
  </conditionalFormatting>
  <conditionalFormatting sqref="Q148:S148">
    <cfRule type="cellIs" dxfId="22" priority="22" operator="equal">
      <formula>"CONVENIO"</formula>
    </cfRule>
    <cfRule type="cellIs" dxfId="21" priority="23" operator="equal">
      <formula>"ANULADO"</formula>
    </cfRule>
  </conditionalFormatting>
  <conditionalFormatting sqref="Q149:S149">
    <cfRule type="containsText" dxfId="20" priority="19" operator="containsText" text="CONVENIO">
      <formula>NOT(ISERROR(SEARCH("CONVENIO",Q149)))</formula>
    </cfRule>
    <cfRule type="containsText" dxfId="19" priority="20" operator="containsText" text="ANULADO">
      <formula>NOT(ISERROR(SEARCH("ANULADO",Q149)))</formula>
    </cfRule>
    <cfRule type="containsText" dxfId="18" priority="21" operator="containsText" text="ANULADO">
      <formula>NOT(ISERROR(SEARCH("ANULADO",Q149)))</formula>
    </cfRule>
  </conditionalFormatting>
  <conditionalFormatting sqref="Q149:S149">
    <cfRule type="containsText" dxfId="17" priority="17" operator="containsText" text="CONVENIO">
      <formula>NOT(ISERROR(SEARCH("CONVENIO",Q149)))</formula>
    </cfRule>
    <cfRule type="containsText" dxfId="16" priority="18" operator="containsText" text="ANULADO">
      <formula>NOT(ISERROR(SEARCH("ANULADO",Q149)))</formula>
    </cfRule>
  </conditionalFormatting>
  <conditionalFormatting sqref="Q149:S149">
    <cfRule type="cellIs" dxfId="15" priority="15" operator="equal">
      <formula>"CONVENIO"</formula>
    </cfRule>
    <cfRule type="cellIs" dxfId="14" priority="16" operator="equal">
      <formula>"ANULADO"</formula>
    </cfRule>
  </conditionalFormatting>
  <conditionalFormatting sqref="Q84">
    <cfRule type="containsText" dxfId="13" priority="12" operator="containsText" text="CONVENIO">
      <formula>NOT(ISERROR(SEARCH("CONVENIO",Q84)))</formula>
    </cfRule>
    <cfRule type="containsText" dxfId="12" priority="13" operator="containsText" text="ANULADO">
      <formula>NOT(ISERROR(SEARCH("ANULADO",Q84)))</formula>
    </cfRule>
    <cfRule type="containsText" dxfId="11" priority="14" operator="containsText" text="ANULADO">
      <formula>NOT(ISERROR(SEARCH("ANULADO",Q84)))</formula>
    </cfRule>
  </conditionalFormatting>
  <conditionalFormatting sqref="Q84">
    <cfRule type="containsText" dxfId="10" priority="10" operator="containsText" text="CONVENIO">
      <formula>NOT(ISERROR(SEARCH("CONVENIO",Q84)))</formula>
    </cfRule>
    <cfRule type="containsText" dxfId="9" priority="11" operator="containsText" text="ANULADO">
      <formula>NOT(ISERROR(SEARCH("ANULADO",Q84)))</formula>
    </cfRule>
  </conditionalFormatting>
  <conditionalFormatting sqref="Q84">
    <cfRule type="cellIs" dxfId="8" priority="8" operator="equal">
      <formula>"CONVENIO"</formula>
    </cfRule>
    <cfRule type="cellIs" dxfId="7" priority="9" operator="equal">
      <formula>"ANULADO"</formula>
    </cfRule>
  </conditionalFormatting>
  <conditionalFormatting sqref="Q128">
    <cfRule type="containsText" dxfId="6" priority="5" operator="containsText" text="CONVENIO">
      <formula>NOT(ISERROR(SEARCH("CONVENIO",Q128)))</formula>
    </cfRule>
    <cfRule type="containsText" dxfId="5" priority="6" operator="containsText" text="ANULADO">
      <formula>NOT(ISERROR(SEARCH("ANULADO",Q128)))</formula>
    </cfRule>
    <cfRule type="containsText" dxfId="4" priority="7" operator="containsText" text="ANULADO">
      <formula>NOT(ISERROR(SEARCH("ANULADO",Q128)))</formula>
    </cfRule>
  </conditionalFormatting>
  <conditionalFormatting sqref="Q128">
    <cfRule type="containsText" dxfId="3" priority="3" operator="containsText" text="CONVENIO">
      <formula>NOT(ISERROR(SEARCH("CONVENIO",Q128)))</formula>
    </cfRule>
    <cfRule type="containsText" dxfId="2" priority="4" operator="containsText" text="ANULADO">
      <formula>NOT(ISERROR(SEARCH("ANULADO",Q128)))</formula>
    </cfRule>
  </conditionalFormatting>
  <conditionalFormatting sqref="Q128">
    <cfRule type="cellIs" dxfId="1" priority="1" operator="equal">
      <formula>"CONVENIO"</formula>
    </cfRule>
    <cfRule type="cellIs" dxfId="0" priority="2" operator="equal">
      <formula>"ANULADO"</formula>
    </cfRule>
  </conditionalFormatting>
  <hyperlinks>
    <hyperlink ref="AS16" r:id="rId1" xr:uid="{4418CD88-A88D-4E17-89A7-9E8C06E3E003}"/>
  </hyperlinks>
  <pageMargins left="0.7" right="0.7" top="0.75" bottom="0.75" header="0.3" footer="0.3"/>
  <pageSetup paperSize="9" orientation="portrait" horizontalDpi="4294967295" verticalDpi="4294967295"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dcterms:created xsi:type="dcterms:W3CDTF">2022-03-07T16:01:29Z</dcterms:created>
  <dcterms:modified xsi:type="dcterms:W3CDTF">2022-03-07T16:24:30Z</dcterms:modified>
</cp:coreProperties>
</file>